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-server4\информация\Аналитические и информационные материалы\Аналитические записки\2020\АНАЛИТИКА К ЗАКОНОПРОЕКТАМ\Поправки в бюджет\поправки октябрь\аналитическая записка\"/>
    </mc:Choice>
  </mc:AlternateContent>
  <bookViews>
    <workbookView xWindow="0" yWindow="0" windowWidth="13050" windowHeight="9060"/>
  </bookViews>
  <sheets>
    <sheet name="Лист1" sheetId="1" r:id="rId1"/>
  </sheets>
  <definedNames>
    <definedName name="_xlnm._FilterDatabase" localSheetId="0" hidden="1">Лист1!$A$4:$L$175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175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K64" i="1" s="1"/>
  <c r="H65" i="1"/>
  <c r="H66" i="1"/>
  <c r="K66" i="1" s="1"/>
  <c r="L66" i="1" s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K85" i="1" s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K103" i="1" s="1"/>
  <c r="L103" i="1" s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K136" i="1" s="1"/>
  <c r="H137" i="1"/>
  <c r="H138" i="1"/>
  <c r="H139" i="1"/>
  <c r="H140" i="1"/>
  <c r="K140" i="1" s="1"/>
  <c r="H141" i="1"/>
  <c r="H142" i="1"/>
  <c r="H143" i="1"/>
  <c r="H144" i="1"/>
  <c r="H145" i="1"/>
  <c r="K145" i="1" s="1"/>
  <c r="L145" i="1" s="1"/>
  <c r="H146" i="1"/>
  <c r="H147" i="1"/>
  <c r="H148" i="1"/>
  <c r="H149" i="1"/>
  <c r="H150" i="1"/>
  <c r="K150" i="1" s="1"/>
  <c r="H151" i="1"/>
  <c r="H152" i="1"/>
  <c r="H153" i="1"/>
  <c r="H154" i="1"/>
  <c r="H155" i="1"/>
  <c r="H156" i="1"/>
  <c r="H157" i="1"/>
  <c r="H158" i="1"/>
  <c r="H159" i="1"/>
  <c r="H160" i="1"/>
  <c r="H161" i="1"/>
  <c r="H162" i="1"/>
  <c r="K162" i="1" s="1"/>
  <c r="L162" i="1" s="1"/>
  <c r="H163" i="1"/>
  <c r="H164" i="1"/>
  <c r="H165" i="1"/>
  <c r="H166" i="1"/>
  <c r="K166" i="1" s="1"/>
  <c r="H167" i="1"/>
  <c r="H168" i="1"/>
  <c r="K168" i="1" s="1"/>
  <c r="H169" i="1"/>
  <c r="K169" i="1" s="1"/>
  <c r="H170" i="1"/>
  <c r="H171" i="1"/>
  <c r="H172" i="1"/>
  <c r="H173" i="1"/>
  <c r="G174" i="1"/>
  <c r="K6" i="1" l="1"/>
  <c r="L6" i="1" s="1"/>
  <c r="K172" i="1"/>
  <c r="L172" i="1" s="1"/>
  <c r="K170" i="1"/>
  <c r="L170" i="1" s="1"/>
  <c r="K164" i="1"/>
  <c r="L164" i="1" s="1"/>
  <c r="K160" i="1"/>
  <c r="L160" i="1" s="1"/>
  <c r="K158" i="1"/>
  <c r="L158" i="1" s="1"/>
  <c r="K156" i="1"/>
  <c r="L156" i="1" s="1"/>
  <c r="K154" i="1"/>
  <c r="L154" i="1" s="1"/>
  <c r="K152" i="1"/>
  <c r="L152" i="1" s="1"/>
  <c r="K148" i="1"/>
  <c r="L148" i="1" s="1"/>
  <c r="K146" i="1"/>
  <c r="L146" i="1" s="1"/>
  <c r="K144" i="1"/>
  <c r="L144" i="1" s="1"/>
  <c r="K142" i="1"/>
  <c r="L142" i="1" s="1"/>
  <c r="K138" i="1"/>
  <c r="L138" i="1" s="1"/>
  <c r="K134" i="1"/>
  <c r="L134" i="1" s="1"/>
  <c r="K132" i="1"/>
  <c r="L132" i="1" s="1"/>
  <c r="K130" i="1"/>
  <c r="L130" i="1" s="1"/>
  <c r="K128" i="1"/>
  <c r="L128" i="1" s="1"/>
  <c r="K126" i="1"/>
  <c r="L126" i="1" s="1"/>
  <c r="K124" i="1"/>
  <c r="L124" i="1" s="1"/>
  <c r="K122" i="1"/>
  <c r="L122" i="1" s="1"/>
  <c r="K120" i="1"/>
  <c r="L120" i="1" s="1"/>
  <c r="K118" i="1"/>
  <c r="L118" i="1" s="1"/>
  <c r="K116" i="1"/>
  <c r="L116" i="1" s="1"/>
  <c r="K114" i="1"/>
  <c r="L114" i="1" s="1"/>
  <c r="K112" i="1"/>
  <c r="L112" i="1" s="1"/>
  <c r="K110" i="1"/>
  <c r="L110" i="1" s="1"/>
  <c r="K108" i="1"/>
  <c r="L108" i="1" s="1"/>
  <c r="K106" i="1"/>
  <c r="L106" i="1" s="1"/>
  <c r="K104" i="1"/>
  <c r="L104" i="1" s="1"/>
  <c r="K102" i="1"/>
  <c r="L102" i="1" s="1"/>
  <c r="K100" i="1"/>
  <c r="L100" i="1" s="1"/>
  <c r="K98" i="1"/>
  <c r="L98" i="1" s="1"/>
  <c r="K96" i="1"/>
  <c r="L96" i="1" s="1"/>
  <c r="K94" i="1"/>
  <c r="L94" i="1" s="1"/>
  <c r="K92" i="1"/>
  <c r="L92" i="1" s="1"/>
  <c r="K90" i="1"/>
  <c r="L90" i="1" s="1"/>
  <c r="K88" i="1"/>
  <c r="L88" i="1" s="1"/>
  <c r="K86" i="1"/>
  <c r="L86" i="1" s="1"/>
  <c r="K84" i="1"/>
  <c r="L84" i="1" s="1"/>
  <c r="K82" i="1"/>
  <c r="L82" i="1" s="1"/>
  <c r="K80" i="1"/>
  <c r="L80" i="1" s="1"/>
  <c r="K78" i="1"/>
  <c r="L78" i="1" s="1"/>
  <c r="K76" i="1"/>
  <c r="L76" i="1" s="1"/>
  <c r="K74" i="1"/>
  <c r="L74" i="1" s="1"/>
  <c r="K72" i="1"/>
  <c r="L72" i="1" s="1"/>
  <c r="K70" i="1"/>
  <c r="L70" i="1" s="1"/>
  <c r="K68" i="1"/>
  <c r="L68" i="1" s="1"/>
  <c r="K62" i="1"/>
  <c r="L62" i="1" s="1"/>
  <c r="K60" i="1"/>
  <c r="L60" i="1" s="1"/>
  <c r="K58" i="1"/>
  <c r="L58" i="1" s="1"/>
  <c r="K56" i="1"/>
  <c r="L56" i="1" s="1"/>
  <c r="K54" i="1"/>
  <c r="L54" i="1" s="1"/>
  <c r="K52" i="1"/>
  <c r="L52" i="1" s="1"/>
  <c r="K50" i="1"/>
  <c r="L50" i="1" s="1"/>
  <c r="K48" i="1"/>
  <c r="L48" i="1" s="1"/>
  <c r="K46" i="1"/>
  <c r="L46" i="1" s="1"/>
  <c r="K44" i="1"/>
  <c r="L44" i="1" s="1"/>
  <c r="K42" i="1"/>
  <c r="L42" i="1" s="1"/>
  <c r="K40" i="1"/>
  <c r="L40" i="1" s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 s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 s="1"/>
  <c r="K14" i="1"/>
  <c r="L14" i="1" s="1"/>
  <c r="K12" i="1"/>
  <c r="L12" i="1" s="1"/>
  <c r="K10" i="1"/>
  <c r="L10" i="1" s="1"/>
  <c r="K8" i="1"/>
  <c r="L8" i="1" s="1"/>
  <c r="K173" i="1"/>
  <c r="L173" i="1" s="1"/>
  <c r="K171" i="1"/>
  <c r="L171" i="1" s="1"/>
  <c r="K167" i="1"/>
  <c r="L167" i="1" s="1"/>
  <c r="K165" i="1"/>
  <c r="L165" i="1" s="1"/>
  <c r="K163" i="1"/>
  <c r="L163" i="1" s="1"/>
  <c r="K161" i="1"/>
  <c r="L161" i="1" s="1"/>
  <c r="K159" i="1"/>
  <c r="L159" i="1" s="1"/>
  <c r="K157" i="1"/>
  <c r="L157" i="1" s="1"/>
  <c r="K155" i="1"/>
  <c r="L155" i="1" s="1"/>
  <c r="K153" i="1"/>
  <c r="L153" i="1" s="1"/>
  <c r="K151" i="1"/>
  <c r="L151" i="1" s="1"/>
  <c r="K149" i="1"/>
  <c r="L149" i="1" s="1"/>
  <c r="K147" i="1"/>
  <c r="L147" i="1" s="1"/>
  <c r="K143" i="1"/>
  <c r="L143" i="1" s="1"/>
  <c r="K141" i="1"/>
  <c r="L141" i="1" s="1"/>
  <c r="K139" i="1"/>
  <c r="L139" i="1" s="1"/>
  <c r="K137" i="1"/>
  <c r="L137" i="1" s="1"/>
  <c r="K135" i="1"/>
  <c r="L135" i="1" s="1"/>
  <c r="K133" i="1"/>
  <c r="L133" i="1" s="1"/>
  <c r="K131" i="1"/>
  <c r="L131" i="1" s="1"/>
  <c r="K129" i="1"/>
  <c r="L129" i="1" s="1"/>
  <c r="K127" i="1"/>
  <c r="L127" i="1" s="1"/>
  <c r="K125" i="1"/>
  <c r="L125" i="1" s="1"/>
  <c r="K123" i="1"/>
  <c r="L123" i="1" s="1"/>
  <c r="K121" i="1"/>
  <c r="L121" i="1" s="1"/>
  <c r="K119" i="1"/>
  <c r="L119" i="1" s="1"/>
  <c r="K117" i="1"/>
  <c r="L117" i="1" s="1"/>
  <c r="K115" i="1"/>
  <c r="L115" i="1" s="1"/>
  <c r="K113" i="1"/>
  <c r="L113" i="1" s="1"/>
  <c r="K111" i="1"/>
  <c r="L111" i="1" s="1"/>
  <c r="K109" i="1"/>
  <c r="L109" i="1" s="1"/>
  <c r="K107" i="1"/>
  <c r="L107" i="1" s="1"/>
  <c r="K105" i="1"/>
  <c r="L105" i="1" s="1"/>
  <c r="K101" i="1"/>
  <c r="L101" i="1" s="1"/>
  <c r="K99" i="1"/>
  <c r="L99" i="1" s="1"/>
  <c r="K97" i="1"/>
  <c r="L97" i="1" s="1"/>
  <c r="K95" i="1"/>
  <c r="L95" i="1" s="1"/>
  <c r="K93" i="1"/>
  <c r="L93" i="1" s="1"/>
  <c r="K91" i="1"/>
  <c r="L91" i="1" s="1"/>
  <c r="K89" i="1"/>
  <c r="L89" i="1" s="1"/>
  <c r="K87" i="1"/>
  <c r="L87" i="1" s="1"/>
  <c r="K83" i="1"/>
  <c r="L83" i="1" s="1"/>
  <c r="K81" i="1"/>
  <c r="L81" i="1" s="1"/>
  <c r="K79" i="1"/>
  <c r="L79" i="1" s="1"/>
  <c r="K77" i="1"/>
  <c r="L77" i="1" s="1"/>
  <c r="K75" i="1"/>
  <c r="L75" i="1" s="1"/>
  <c r="K73" i="1"/>
  <c r="L73" i="1" s="1"/>
  <c r="K71" i="1"/>
  <c r="L71" i="1" s="1"/>
  <c r="K69" i="1"/>
  <c r="L69" i="1" s="1"/>
  <c r="K67" i="1"/>
  <c r="L67" i="1" s="1"/>
  <c r="K65" i="1"/>
  <c r="L65" i="1" s="1"/>
  <c r="K63" i="1"/>
  <c r="L63" i="1" s="1"/>
  <c r="K61" i="1"/>
  <c r="L61" i="1" s="1"/>
  <c r="K59" i="1"/>
  <c r="L59" i="1" s="1"/>
  <c r="K57" i="1"/>
  <c r="L57" i="1" s="1"/>
  <c r="K55" i="1"/>
  <c r="L55" i="1" s="1"/>
  <c r="K53" i="1"/>
  <c r="L53" i="1" s="1"/>
  <c r="K51" i="1"/>
  <c r="L51" i="1" s="1"/>
  <c r="K49" i="1"/>
  <c r="L49" i="1" s="1"/>
  <c r="K47" i="1"/>
  <c r="L47" i="1" s="1"/>
  <c r="K45" i="1"/>
  <c r="L45" i="1" s="1"/>
  <c r="K43" i="1"/>
  <c r="L43" i="1" s="1"/>
  <c r="K41" i="1"/>
  <c r="L41" i="1" s="1"/>
  <c r="K39" i="1"/>
  <c r="L39" i="1" s="1"/>
  <c r="K37" i="1"/>
  <c r="L37" i="1" s="1"/>
  <c r="K35" i="1"/>
  <c r="L35" i="1" s="1"/>
  <c r="K33" i="1"/>
  <c r="L33" i="1" s="1"/>
  <c r="K31" i="1"/>
  <c r="L31" i="1" s="1"/>
  <c r="K29" i="1"/>
  <c r="L29" i="1" s="1"/>
  <c r="K27" i="1"/>
  <c r="L27" i="1" s="1"/>
  <c r="K25" i="1"/>
  <c r="L25" i="1" s="1"/>
  <c r="K23" i="1"/>
  <c r="L23" i="1" s="1"/>
  <c r="K21" i="1"/>
  <c r="L21" i="1" s="1"/>
  <c r="K19" i="1"/>
  <c r="L19" i="1" s="1"/>
  <c r="K17" i="1"/>
  <c r="L17" i="1" s="1"/>
  <c r="K15" i="1"/>
  <c r="L15" i="1" s="1"/>
  <c r="K13" i="1"/>
  <c r="L13" i="1" s="1"/>
  <c r="K11" i="1"/>
  <c r="L11" i="1" s="1"/>
  <c r="K9" i="1"/>
  <c r="L9" i="1" s="1"/>
  <c r="K7" i="1"/>
  <c r="L7" i="1" s="1"/>
  <c r="G175" i="1"/>
  <c r="H175" i="1" s="1"/>
  <c r="H174" i="1"/>
  <c r="K174" i="1" l="1"/>
  <c r="L174" i="1" s="1"/>
  <c r="K175" i="1" l="1"/>
  <c r="L175" i="1" s="1"/>
</calcChain>
</file>

<file path=xl/sharedStrings.xml><?xml version="1.0" encoding="utf-8"?>
<sst xmlns="http://schemas.openxmlformats.org/spreadsheetml/2006/main" count="186" uniqueCount="167">
  <si>
    <t>Наименование</t>
  </si>
  <si>
    <t>Сумма всех изменений нарастающим итогом</t>
  </si>
  <si>
    <t>Темп роста к первоначальным бюджетным назначениям, %</t>
  </si>
  <si>
    <t>Государственная программа Удмуртской Республики «Развитие здравоохранения»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</si>
  <si>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</si>
  <si>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Подпрограмма «Совершенствование оказания специализированной, включая  высокотехнологичную,  медицинской помощи, скорой медицинской помощи (в том числе скорой специализированной  медицинской помощи), паллиативной помощи»</t>
  </si>
  <si>
    <t>Подпрограмма «Охрана здоровья матери и ребёнка»</t>
  </si>
  <si>
    <t>Подпрограмма «Развитие медицинской реабилитации и санаторно-курортного лечения населения, в том числе детей»</t>
  </si>
  <si>
    <t>Подпрограмма «Кадровое обеспечение системы здравоохранения»</t>
  </si>
  <si>
    <t>Подпрограмма «Совершенствование системы лекарственного обеспечения, в том числе в амбулаторных условиях»</t>
  </si>
  <si>
    <t>Подпрограмма «Создание условий для реализации государственной программы»</t>
  </si>
  <si>
    <t>Подпрограмма «Совершенствование системы территориального планирования»</t>
  </si>
  <si>
    <t>Подпрограмма «Лицензирование отдельных видов деятельности в сфере охраны здоровья и лицензионный контроль»</t>
  </si>
  <si>
    <t>Подпрограмма «Развитие информатизации в здравоохранении»</t>
  </si>
  <si>
    <t>Государственная программа Удмуртской Республики «Формирование современной городской среды на территории Удмуртской Республики»</t>
  </si>
  <si>
    <t>Подпрограмма «Благоустройство общественных и дворовых территорий многоквартирных домов»</t>
  </si>
  <si>
    <t>Государственная программа Удмуртской Республики «Развитие образования»</t>
  </si>
  <si>
    <t>Подпрограмма «Развитие общего образования»</t>
  </si>
  <si>
    <t>Подпрограмма «Социальная поддержка детей-сирот и детей, оставшихся без попечения родителей»</t>
  </si>
  <si>
    <t>Подпрограмма «Развитие системы воспитания и дополнительного образования детей»</t>
  </si>
  <si>
    <t>Подпрограмма «Развитие профессионального образования и науки»</t>
  </si>
  <si>
    <t>Подпрограмма «Совершенствование кадрового обеспечения»</t>
  </si>
  <si>
    <t>Подпрограмма «Детское и школьное питание»</t>
  </si>
  <si>
    <t>Государственная программа Удмуртской Республики «Культура Удмуртии»</t>
  </si>
  <si>
    <t>Подпрограмма «Поддержка профессионального искусства и народного творчества»</t>
  </si>
  <si>
    <t>Подпрограмма «Развитие библиотечного дела»</t>
  </si>
  <si>
    <t>Подпрограмма «Развитие музейного дела»</t>
  </si>
  <si>
    <t>Подпрограмма «Сохранение и развитие национального культурного наследия»</t>
  </si>
  <si>
    <t>Подпрограмма «Государственная охрана, сохранение и популяризация объектов культурного наследия (памятников истории и культуры) народов Российской Федерации»</t>
  </si>
  <si>
    <t>Государственная программа Удмуртской Республики «Этносоциальное развитие и гармонизация межэтнических отношений»</t>
  </si>
  <si>
    <t>Подпрограмма «Гармонизация межэтнических отношений, профилактика экстремизма и терроризма в Удмуртской Республике»</t>
  </si>
  <si>
    <t>Подпрограмма «Сохранение и развитие языков народов Удмуртии»</t>
  </si>
  <si>
    <t>Государственная программа Удмуртской Республики «Окружающая среда и природные ресурсы»</t>
  </si>
  <si>
    <t>Подпрограмма «Регулирование качества окружающей среды на территории Удмуртской Республики. Развитие системы мониторинга окружающей среды»</t>
  </si>
  <si>
    <t>Подпрограмма «Рациональное использование и охрана недр»</t>
  </si>
  <si>
    <t>Подпрограмма «Обращение с отходами производства и потребления, в том числе с твердыми коммунальными отходами»</t>
  </si>
  <si>
    <t>Подпрограмма «Развитие водохозяйственного комплекса Удмуртской Республики»</t>
  </si>
  <si>
    <t>Подпрограмма «Особо охраняемые природные территории и биологическое разнообразие»</t>
  </si>
  <si>
    <t>Подпрограмма «Экологическое образование, воспитание, просвещение»</t>
  </si>
  <si>
    <t>Подпрограмма «Сохранение и воспроизводство объектов животного мира, охотничьих ресурсов и водных биологических ресурсов»</t>
  </si>
  <si>
    <t>Государственная программа Удмуртской Республики «Развитие архивного дела»</t>
  </si>
  <si>
    <t>Подпрограмма «Организация хранения, комплектования и использования документов Архивного фонда Удмуртской Республики и других архивных документов»</t>
  </si>
  <si>
    <t>Государственная программа Удмуртской Республики «Развитие системы государственной регистрации актов гражданского состояния в Удмуртской Республике»</t>
  </si>
  <si>
    <t>Подпрограмма «Государственная регистрация актов гражданского состояния, обеспечение сохранности и использования документов органов ЗАГС Удмуртской Республики»</t>
  </si>
  <si>
    <t>Государственная программа Удмуртской Республики «Создание условий для устойчивого экономического развития Удмуртской Республики»</t>
  </si>
  <si>
    <t>Подпрограмма «Совершенствование системы государственного стратегического управления»</t>
  </si>
  <si>
    <t>Подпрограмма «Разработка и реализация инновационной государственной политики»</t>
  </si>
  <si>
    <t>Подпрограмма «Развитие малого и среднего предпринимательства в Удмуртской Республике»</t>
  </si>
  <si>
    <t>Подпрограмма «Реализация административной реформы»</t>
  </si>
  <si>
    <t>Подпрограмма «Развитие институтов гражданского общества и поддержки социально ориентированных некоммерческих организаций, благотворительной и добровольческой деятельности в Удмуртской Республике»</t>
  </si>
  <si>
    <t>Подпрограмма «Развитие межрегиональной и внешнеэкономической деятельности Удмуртской Республики»</t>
  </si>
  <si>
    <t>Подпрограмма «Реализация государственной политики по содействию развитию конкуренции в Удмуртской Республике»</t>
  </si>
  <si>
    <t>Подпрограмма «Развитие туризма»</t>
  </si>
  <si>
    <t>Государственная программа Удмуртской Республики «Развитие промышленности и потребительского рынка»</t>
  </si>
  <si>
    <t>Подпрограмма "Развитие обрабатывающих производств"</t>
  </si>
  <si>
    <t>Подпрограмма «Сохранение и создание рабочих мест для инвалидов в организациях, созданных общественными объединениями инвалидов и осуществляющих производственную деятельность на территории Удмуртской Республики»</t>
  </si>
  <si>
    <t>Подпрограмма «Развитие промышленного сектора и трудовая адаптация осужденных в учреждениях уголовно-исполнительной системы, расположенных на территории Удмуртской Республики»</t>
  </si>
  <si>
    <t>Подпрограмма «Развитие инновационного территориального кластера «Удмуртский машиностроительный кластер»</t>
  </si>
  <si>
    <t>Государственная программа Удмуртской Республики «Развитие лесного хозяйства»</t>
  </si>
  <si>
    <t>Подпрограмма «Охрана и защита лесов»</t>
  </si>
  <si>
    <t>Подпрограмма «Обеспечение использования лесов»</t>
  </si>
  <si>
    <t>Подпрограмма «Воспроизводство лесов»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</si>
  <si>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</si>
  <si>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Подпрограмма «Развитие подотрасли растениеводства, переработки и реализации продукции растениеводства»</t>
  </si>
  <si>
    <t>Подпрограмма «Развитие подотрасли животноводства, переработки и реализации продукции животноводства»</t>
  </si>
  <si>
    <t>Подпрограмма «Поддержка малых форм хозяйствования»</t>
  </si>
  <si>
    <t>Подпрограмма «Техническая и технологическая модернизация, инновационное развитие»</t>
  </si>
  <si>
    <t>Подпрограмма «Устойчивое развитие сельских территорий»</t>
  </si>
  <si>
    <t>Подпрограмма «Обеспечение эпизоотического, ветеринарно - санитарного благополучия»</t>
  </si>
  <si>
    <t>Подпрограмма «Развитие мелиорации земель сельскохозяйственного назначения»</t>
  </si>
  <si>
    <t>Подпрограмма «Развитие молочного скотоводства»</t>
  </si>
  <si>
    <t>Подпрограмма «Достижение целевых показателей региональной программы развития агропромышленного комплекса»</t>
  </si>
  <si>
    <t>Подпрограмма "Развитие пчеловодства"</t>
  </si>
  <si>
    <t>Подпрограмма «Стимулирование инвестиционной деятельности в агропромышленном комплексе»</t>
  </si>
  <si>
    <t>Подпрограмма «Комплексное развитие сельских территорий»</t>
  </si>
  <si>
    <t>Государственная программа Удмуртской Республики «Энергоэффективность и развитие энергетики в Удмуртской Республике»</t>
  </si>
  <si>
    <t>Подпрограмма «Энергосбережение и повышение энергетической эффективности в Удмуртской Республике»</t>
  </si>
  <si>
    <t>Подпрограмма «Развитие и модернизация электроэнергетики в Удмуртской Республике»</t>
  </si>
  <si>
    <t>Подпрограмма «Развитие рынка газомоторного топлива в Удмуртской Республике»</t>
  </si>
  <si>
    <t>Государственная программа Удмуртской Республики «Развитие транспортной системы Удмуртской Республики»</t>
  </si>
  <si>
    <t>Подпрограмма «Комплексное развитие транспорта»</t>
  </si>
  <si>
    <t>Подпрограмма «Развитие дорожного хозяйства»</t>
  </si>
  <si>
    <t>Подпрограмма «Повышение безопасности дорожного движения»</t>
  </si>
  <si>
    <t>Государственная программа Удмуртской Республики «Развитие информационного общества в Удмуртской Республике»</t>
  </si>
  <si>
    <t>Подпрограмма «Использование и внедрение информационно-телекоммуникационных технологий в Удмуртской Республике»</t>
  </si>
  <si>
    <t>Подпрограмма «Создание условий для формирования и развития информационного общества в Удмуртской Республике и обеспечение работоспособности элементов инфраструктуры электронного правительства Удмуртской Республики»</t>
  </si>
  <si>
    <t>Подпрограмма «Информационное государство»</t>
  </si>
  <si>
    <t>Государственная программа Удмуртской Республики «Управление государственным имуществом»</t>
  </si>
  <si>
    <t>Подпрограмма "Проведение государственной политики в области имущественных и земельных отношений на территории Удмуртской Республики"</t>
  </si>
  <si>
    <t>Подпрограмма «Управление и распоряжение земельными ресурсами»</t>
  </si>
  <si>
    <t>Подпрограмма «Государственная кадастровая оценка»</t>
  </si>
  <si>
    <t>Государственная программа Удмуртской Республики «Управление государственными финансами»</t>
  </si>
  <si>
    <t>Подпрограмма «Повышение эффективности расходов бюджета Удмуртской Республики»</t>
  </si>
  <si>
    <t>Подпрограмма «Нормативно-методическое обеспечение и организация бюджетного процесса в Удмуртской Республике»</t>
  </si>
  <si>
    <t>Подпрограмма «Управление государственным долгом Удмуртской Республики»</t>
  </si>
  <si>
    <t>Подпрограмма «Развитие системы межбюджетных отношений, содействие повышению уровня бюджетной обеспеченности муниципальных образований в Удмуртской Республике»</t>
  </si>
  <si>
    <t>Подпрограмма «Управление государственными закупками в Удмуртской Республике»</t>
  </si>
  <si>
    <t>Государственная программа Удмуртской Республики «Защита населения и территорий от чрезвычайных ситуаций, обеспечение пожарной безопасности и безопасности людей на водных объектах в Удмуртской Республике»</t>
  </si>
  <si>
    <t>Подпрограмма «Предупреждение, спасение, помощь»</t>
  </si>
  <si>
    <t>Подпрограмма «Пожарная безопасность в Удмуртской Республике»</t>
  </si>
  <si>
    <t>Подпрограмма «Создание системы обеспечения вызова экстренных оперативных служб по единому номеру «112» на территории Удмуртской Республики»</t>
  </si>
  <si>
    <t>Подпрограмма «Построение и развитие аппаратно-программного комплекса «Безопасный город» на территории Удмуртской Республики»</t>
  </si>
  <si>
    <t>Государственная программа Удмуртской Республики «Обеспечение общественного порядка и противодействие преступности в Удмуртской Республике»</t>
  </si>
  <si>
    <t>Подпрограмма «Обеспечение правопорядка и профилактика правонарушений в Удмуртской Республике»</t>
  </si>
  <si>
    <t>Подпрограмма «Предупреждение и профилактика правонарушений и преступлений, совершаемых несовершеннолетними»</t>
  </si>
  <si>
    <t>Государственная программа Удмуртской Республики «Совершенствование системы государственного управления в Удмуртской Республике»</t>
  </si>
  <si>
    <t>Подпрограмма «Развитие государственной гражданской службы Удмуртской Республики»</t>
  </si>
  <si>
    <t>Подпрограмма «Развитие муниципальной службы в Удмуртской Республике»</t>
  </si>
  <si>
    <t>Подпрограмма «Формирование и подготовка резерва управленческих кадров Удмуртской Республики»</t>
  </si>
  <si>
    <t>Подпрограмма «Противодействие коррупции в Удмуртской Республике»</t>
  </si>
  <si>
    <t>Подпрограмма «Реализация государственных услуг по повышению квалификации, профессиональной переподготовке посредством государственного задания»</t>
  </si>
  <si>
    <t>Государственная программа Удмуртской Республики «Социальная поддержка граждан»</t>
  </si>
  <si>
    <t>Подпрограмма «Развитие мер социальной поддержки отдельных категорий граждан»</t>
  </si>
  <si>
    <t>Подпрограмма «Реализация демографической и семейной политики, совершенствование социальной поддержки семей с детьми»</t>
  </si>
  <si>
    <t>Подпрограмма «Модернизация и развитие социального обслуживания населения»</t>
  </si>
  <si>
    <t>Государственная программа Удмуртской Республики «Развитие физической культуры, спорта и молодёжной политики»</t>
  </si>
  <si>
    <t>Подпрограмма «Развитие физической культуры и содействие развитию массового спорта»</t>
  </si>
  <si>
    <t>Подпрограмма «Содействие развитию спорта высших достижений и обеспечение подготовки спортивного резерва»</t>
  </si>
  <si>
    <t>Подпрограмма "Патриотическое воспитание и подготовка молодежи к военной службе"</t>
  </si>
  <si>
    <t>Подпрограмма «Содействие социализации и эффективной самореализации молодёжи»</t>
  </si>
  <si>
    <t>Государственная программа Удмуртской Республики «Развитие социально-трудовых отношений и содействие занятости населения Удмуртской Республики»</t>
  </si>
  <si>
    <t>Подпрограмма «Развитие системы социального партнерства в Удмуртской Республике»</t>
  </si>
  <si>
    <t>Подпрограмма «Оказание содействия добровольному переселению в Удмуртскую Республику соотечественников, проживающих за рубежом»</t>
  </si>
  <si>
    <t>Подпрограмма «Улучшение условий и охраны труда в Удмуртской Республике»</t>
  </si>
  <si>
    <t>Подпрограмма «Кадровая обеспеченность экономики Удмуртской Республики»</t>
  </si>
  <si>
    <t>Подпрограмма «Активная политика занятости населения и социальная поддержка безработных граждан»</t>
  </si>
  <si>
    <t>Подпрограмма «Дополнительные мероприятия в сфере занятости населения, направленные на снижение напряженности на рынке труда»</t>
  </si>
  <si>
    <t>Государственная программа Удмуртской Республики «Комплексное развитие жилищно-коммунального хозяйства Удмуртской Республики»</t>
  </si>
  <si>
    <t>Подпрограмма «Повышение качества и надежности предоставления жилищно-коммунальных услуг»</t>
  </si>
  <si>
    <t>Подпрограмма «Обеспечение населения Удмуртской Республики питьевой водой»</t>
  </si>
  <si>
    <t>Государственная программа Удмуртской Республики «Развитие печати и массовых коммуникаций»</t>
  </si>
  <si>
    <t>Подпрограмма «Сохранение и поддержка теле- и радиовещания, электронных средств массовой информации, информационных агентств»</t>
  </si>
  <si>
    <t>Подпрограмма «Сохранение и поддержка печатных средств массовой информации, полиграфии»</t>
  </si>
  <si>
    <t>Подпрограмма «Сохранение и поддержка выпуска книжной продукции»</t>
  </si>
  <si>
    <t>Государственная программа Удмуртской Республики «Развитие строительной отрасли и регулирование градостроительной деятельности в Удмуртской Республике»</t>
  </si>
  <si>
    <t>Подпрограмма «Реализация государственной политики в области архитектуры и градостроительства в Удмуртской Республике»</t>
  </si>
  <si>
    <t>Подпрограмма «Стимулирование развития жилищного строительства»</t>
  </si>
  <si>
    <t>Подпрограмма «Планирование государственных капитальных вложений и реализация Адресной инвестиционной программы»</t>
  </si>
  <si>
    <t>Подпрограмма «Обеспечение жильём молодых семей»</t>
  </si>
  <si>
    <t>Подпрограмма «Развитие инженерной инфраструктуры в Удмуртской Республике»</t>
  </si>
  <si>
    <t>Государственная программа Удмуртской Республики «Развитие инвестиционной деятельности в Удмуртской Республике»</t>
  </si>
  <si>
    <t>Подпрограмма «Формирование благоприятной деловой среды для реализации инвестиционных проектов в Удмуртской Республике»</t>
  </si>
  <si>
    <t>Государственная программа Удмуртской Республики «Противодействие незаконному обороту наркотиков в Удмуртской Республике»</t>
  </si>
  <si>
    <t>Подпрограмма "Межведомственное взаимодействие по противодействию незаконному обороту наркотиков"</t>
  </si>
  <si>
    <t>Подпрограмма «Меры совершенствования оказания помощи потребителям наркотических средств и психотропных веществ»</t>
  </si>
  <si>
    <t>Подпрограмма "Профилактика злоупотребления наркотическими средствами"</t>
  </si>
  <si>
    <t>Подпрограмма "Комплексаная реабилитация и ресоциализация потребителей наркотических средств и психотропных веществ "</t>
  </si>
  <si>
    <t>Государственная программа Удмуртской Республики «Доступная среда»</t>
  </si>
  <si>
    <t>Подпрограмма «Обеспечение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населения»</t>
  </si>
  <si>
    <t>Подпрограмма «Совершенствование системы комплексной реабилитации и абилитации инвалидов»</t>
  </si>
  <si>
    <t>Непрограммные направления деятельности</t>
  </si>
  <si>
    <t>Программные направления деятельности</t>
  </si>
  <si>
    <t>Всего по государственным программам</t>
  </si>
  <si>
    <t>Подпрограмма «Реализация государственной тарифной политики»</t>
  </si>
  <si>
    <t>Изменения, внесенные законопроектом 
от 20.10.2020 
№ 5931-6зп</t>
  </si>
  <si>
    <t>Изменения, внесенные Законом УР от 01.06.2020            № 22-РЗ</t>
  </si>
  <si>
    <t xml:space="preserve">Анализ изменений закона о бюджете Удмуртской Республики на 2020 год  (по государственным программам)
</t>
  </si>
  <si>
    <t>тыс. рублей</t>
  </si>
  <si>
    <t>Годовые бюджетные назначения на 2020 год по закону о бюджете УР от 20.12.2019
№ 73-РЗ</t>
  </si>
  <si>
    <t>Изменения, внесенные Законом 
 от 10.03.2020                             № 3-РЗ</t>
  </si>
  <si>
    <t>Годовые бюджетные назначения с учетом изменений, внесенных законом 
УР от 10.03.2020                            № 3-РЗ</t>
  </si>
  <si>
    <t>Годовые бюджетные назначения с учетом изменений, внесенных Законом от 30.09.2020 
№ 53-РЗ</t>
  </si>
  <si>
    <t>Годовые бюджетные назначения с учетом изменений, внесенных законом 
УР от 01.06.2020                             № 22-РЗ</t>
  </si>
  <si>
    <t>Изменения, внесенные законом УР от 30.09.2020
№ 53-РЗ</t>
  </si>
  <si>
    <t>Годовые бюджетные назначения с учетом изменений, внесенных законопроектом от 20.10.2020
№ 5931-6зп</t>
  </si>
  <si>
    <t>8=7/1*100%</t>
  </si>
  <si>
    <t>Приложение 3 к Аналитической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</si>
</sst>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179"/>
  <sheetViews>
    <sheetView tabSelected="1" zoomScale="90" zoomScaleNormal="90" workbookViewId="0">
      <selection activeCell="N4" sqref="N4"/>
    </sheetView>
  </sheetViews>
  <sheetFormatPr defaultRowHeight="18.75" x14ac:dyDescent="0.25"/>
  <cols>
    <col min="1" max="1" width="42.5703125" style="11" customWidth="1"/>
    <col min="2" max="2" width="19.85546875" style="2" customWidth="1"/>
    <col min="3" max="3" width="19.85546875" style="2" hidden="1" customWidth="1"/>
    <col min="4" max="4" width="19.85546875" style="2" customWidth="1"/>
    <col min="5" max="5" width="19.85546875" style="2" hidden="1" customWidth="1"/>
    <col min="6" max="6" width="19.85546875" style="2" customWidth="1"/>
    <col min="7" max="7" width="19.85546875" style="8" hidden="1" customWidth="1"/>
    <col min="8" max="8" width="19.85546875" style="2" customWidth="1"/>
    <col min="9" max="9" width="21.28515625" style="2" customWidth="1"/>
    <col min="10" max="10" width="21.28515625" style="8" customWidth="1"/>
    <col min="11" max="11" width="19.85546875" style="2" customWidth="1"/>
    <col min="12" max="12" width="18" style="2" customWidth="1"/>
    <col min="13" max="16384" width="9.140625" style="7"/>
  </cols>
  <sheetData>
    <row r="1" spans="1:12" ht="33" customHeight="1" x14ac:dyDescent="0.25">
      <c r="J1" s="14" t="s">
        <v>166</v>
      </c>
      <c r="K1" s="14"/>
      <c r="L1" s="14"/>
    </row>
    <row r="2" spans="1:12" ht="22.5" x14ac:dyDescent="0.25">
      <c r="A2" s="25" t="s">
        <v>156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5">
      <c r="L3" s="10" t="s">
        <v>157</v>
      </c>
    </row>
    <row r="4" spans="1:12" s="5" customFormat="1" ht="198.75" customHeight="1" x14ac:dyDescent="0.25">
      <c r="A4" s="12" t="s">
        <v>0</v>
      </c>
      <c r="B4" s="1" t="s">
        <v>158</v>
      </c>
      <c r="C4" s="1" t="s">
        <v>159</v>
      </c>
      <c r="D4" s="1" t="s">
        <v>160</v>
      </c>
      <c r="E4" s="1" t="s">
        <v>155</v>
      </c>
      <c r="F4" s="1" t="s">
        <v>162</v>
      </c>
      <c r="G4" s="4" t="s">
        <v>163</v>
      </c>
      <c r="H4" s="1" t="s">
        <v>161</v>
      </c>
      <c r="I4" s="15" t="s">
        <v>154</v>
      </c>
      <c r="J4" s="4" t="s">
        <v>1</v>
      </c>
      <c r="K4" s="1" t="s">
        <v>164</v>
      </c>
      <c r="L4" s="1" t="s">
        <v>2</v>
      </c>
    </row>
    <row r="5" spans="1:12" s="24" customFormat="1" ht="21" customHeight="1" x14ac:dyDescent="0.25">
      <c r="A5" s="20"/>
      <c r="B5" s="21">
        <v>1</v>
      </c>
      <c r="C5" s="21"/>
      <c r="D5" s="21">
        <v>2</v>
      </c>
      <c r="E5" s="21"/>
      <c r="F5" s="21">
        <v>3</v>
      </c>
      <c r="G5" s="22"/>
      <c r="H5" s="21">
        <v>4</v>
      </c>
      <c r="I5" s="23">
        <v>5</v>
      </c>
      <c r="J5" s="22">
        <v>6</v>
      </c>
      <c r="K5" s="21">
        <v>7</v>
      </c>
      <c r="L5" s="21" t="s">
        <v>165</v>
      </c>
    </row>
    <row r="6" spans="1:12" ht="66.75" customHeight="1" x14ac:dyDescent="0.25">
      <c r="A6" s="13" t="s">
        <v>3</v>
      </c>
      <c r="B6" s="27">
        <v>13756601.5</v>
      </c>
      <c r="C6" s="27">
        <v>109078.2</v>
      </c>
      <c r="D6" s="27">
        <v>13865679.699999999</v>
      </c>
      <c r="E6" s="27">
        <v>-1107049.3999999999</v>
      </c>
      <c r="F6" s="27">
        <v>12758630.300000001</v>
      </c>
      <c r="G6" s="28">
        <v>2713655.7</v>
      </c>
      <c r="H6" s="27">
        <f t="shared" ref="H6:H37" si="0">F6+G6</f>
        <v>15472286</v>
      </c>
      <c r="I6" s="29">
        <v>-4885.3999999999996</v>
      </c>
      <c r="J6" s="28">
        <v>1710799.1000000003</v>
      </c>
      <c r="K6" s="27">
        <f>H6+I6</f>
        <v>15467400.6</v>
      </c>
      <c r="L6" s="26">
        <f>K6/B6*100</f>
        <v>112.43620453787224</v>
      </c>
    </row>
    <row r="7" spans="1:12" ht="105.75" hidden="1" customHeight="1" x14ac:dyDescent="0.25">
      <c r="A7" s="13" t="s">
        <v>4</v>
      </c>
      <c r="B7" s="30">
        <v>1286882.5</v>
      </c>
      <c r="C7" s="30">
        <v>2111.1</v>
      </c>
      <c r="D7" s="30">
        <v>1288993.6000000001</v>
      </c>
      <c r="E7" s="30">
        <v>253</v>
      </c>
      <c r="F7" s="30">
        <v>1289246.6000000001</v>
      </c>
      <c r="G7" s="31">
        <v>397063.2</v>
      </c>
      <c r="H7" s="30">
        <f t="shared" si="0"/>
        <v>1686309.8</v>
      </c>
      <c r="I7" s="32"/>
      <c r="J7" s="31">
        <v>399427.3</v>
      </c>
      <c r="K7" s="30">
        <f t="shared" ref="K7:K70" si="1">H7+I7</f>
        <v>1686309.8</v>
      </c>
      <c r="L7" s="6">
        <f>K7/B7*100</f>
        <v>131.03836597358344</v>
      </c>
    </row>
    <row r="8" spans="1:12" ht="196.5" hidden="1" customHeight="1" x14ac:dyDescent="0.25">
      <c r="A8" s="13" t="s">
        <v>5</v>
      </c>
      <c r="B8" s="30">
        <v>3126195.4</v>
      </c>
      <c r="C8" s="30">
        <v>41417.800000000003</v>
      </c>
      <c r="D8" s="30">
        <v>3167613.2</v>
      </c>
      <c r="E8" s="30">
        <v>280088.3</v>
      </c>
      <c r="F8" s="30">
        <v>3447701.5</v>
      </c>
      <c r="G8" s="31">
        <v>747750.9</v>
      </c>
      <c r="H8" s="30">
        <f t="shared" si="0"/>
        <v>4195452.4000000004</v>
      </c>
      <c r="I8" s="32"/>
      <c r="J8" s="31">
        <v>1069257</v>
      </c>
      <c r="K8" s="30">
        <f t="shared" si="1"/>
        <v>4195452.4000000004</v>
      </c>
      <c r="L8" s="6">
        <f>K8/B8*100</f>
        <v>134.20314034113161</v>
      </c>
    </row>
    <row r="9" spans="1:12" ht="52.5" customHeight="1" x14ac:dyDescent="0.25">
      <c r="A9" s="13" t="s">
        <v>6</v>
      </c>
      <c r="B9" s="30">
        <v>297624.8</v>
      </c>
      <c r="C9" s="30">
        <v>15520.1</v>
      </c>
      <c r="D9" s="30">
        <v>313144.90000000002</v>
      </c>
      <c r="E9" s="30">
        <v>45563.199999999997</v>
      </c>
      <c r="F9" s="30">
        <v>358708.1</v>
      </c>
      <c r="G9" s="31">
        <v>524.6</v>
      </c>
      <c r="H9" s="30">
        <f t="shared" si="0"/>
        <v>359232.69999999995</v>
      </c>
      <c r="I9" s="32">
        <v>-4905.7</v>
      </c>
      <c r="J9" s="31">
        <v>56702.2</v>
      </c>
      <c r="K9" s="30">
        <f t="shared" si="1"/>
        <v>354326.99999999994</v>
      </c>
      <c r="L9" s="6">
        <f>K9/B9*100</f>
        <v>119.05157097123625</v>
      </c>
    </row>
    <row r="10" spans="1:12" ht="91.5" hidden="1" customHeight="1" x14ac:dyDescent="0.25">
      <c r="A10" s="13" t="s">
        <v>7</v>
      </c>
      <c r="B10" s="30">
        <v>329361.2</v>
      </c>
      <c r="C10" s="30">
        <v>800</v>
      </c>
      <c r="D10" s="30">
        <v>330161.2</v>
      </c>
      <c r="E10" s="30">
        <v>800</v>
      </c>
      <c r="F10" s="30">
        <v>330961.2</v>
      </c>
      <c r="G10" s="31">
        <v>-19450</v>
      </c>
      <c r="H10" s="30">
        <f t="shared" si="0"/>
        <v>311511.2</v>
      </c>
      <c r="I10" s="32"/>
      <c r="J10" s="31">
        <v>-17850</v>
      </c>
      <c r="K10" s="30">
        <f t="shared" si="1"/>
        <v>311511.2</v>
      </c>
      <c r="L10" s="6">
        <f>K10/B10*100</f>
        <v>94.58041809417746</v>
      </c>
    </row>
    <row r="11" spans="1:12" ht="72.75" hidden="1" customHeight="1" x14ac:dyDescent="0.25">
      <c r="A11" s="13" t="s">
        <v>8</v>
      </c>
      <c r="B11" s="30">
        <v>194393.1</v>
      </c>
      <c r="C11" s="30">
        <v>23500</v>
      </c>
      <c r="D11" s="30">
        <v>217893.1</v>
      </c>
      <c r="E11" s="30">
        <v>20212.5</v>
      </c>
      <c r="F11" s="30">
        <v>238105.60000000001</v>
      </c>
      <c r="G11" s="31">
        <v>-16503.5</v>
      </c>
      <c r="H11" s="30">
        <f t="shared" si="0"/>
        <v>221602.1</v>
      </c>
      <c r="I11" s="32"/>
      <c r="J11" s="31">
        <v>27209</v>
      </c>
      <c r="K11" s="30">
        <f t="shared" si="1"/>
        <v>221602.1</v>
      </c>
      <c r="L11" s="6">
        <f>K11/B11*100</f>
        <v>113.99689598036144</v>
      </c>
    </row>
    <row r="12" spans="1:12" ht="108.75" hidden="1" customHeight="1" x14ac:dyDescent="0.25">
      <c r="A12" s="13" t="s">
        <v>9</v>
      </c>
      <c r="B12" s="30">
        <v>240562.9</v>
      </c>
      <c r="C12" s="30">
        <v>42091.6</v>
      </c>
      <c r="D12" s="30">
        <v>282654.5</v>
      </c>
      <c r="E12" s="30"/>
      <c r="F12" s="30">
        <v>282654.5</v>
      </c>
      <c r="G12" s="31">
        <v>47447.5</v>
      </c>
      <c r="H12" s="30">
        <f t="shared" si="0"/>
        <v>330102</v>
      </c>
      <c r="I12" s="32"/>
      <c r="J12" s="31">
        <v>89539.1</v>
      </c>
      <c r="K12" s="30">
        <f t="shared" si="1"/>
        <v>330102</v>
      </c>
      <c r="L12" s="6">
        <f>K12/B12*100</f>
        <v>137.2206603761428</v>
      </c>
    </row>
    <row r="13" spans="1:12" ht="56.25" x14ac:dyDescent="0.25">
      <c r="A13" s="13" t="s">
        <v>10</v>
      </c>
      <c r="B13" s="30">
        <v>921795.8</v>
      </c>
      <c r="C13" s="30">
        <v>-16362.4</v>
      </c>
      <c r="D13" s="30">
        <v>905433.4</v>
      </c>
      <c r="E13" s="30">
        <v>46033.599999999999</v>
      </c>
      <c r="F13" s="30">
        <v>951467</v>
      </c>
      <c r="G13" s="31">
        <v>56823</v>
      </c>
      <c r="H13" s="30">
        <f t="shared" si="0"/>
        <v>1008290</v>
      </c>
      <c r="I13" s="32">
        <v>20.3</v>
      </c>
      <c r="J13" s="31">
        <v>86514.5</v>
      </c>
      <c r="K13" s="30">
        <f t="shared" si="1"/>
        <v>1008310.3</v>
      </c>
      <c r="L13" s="6">
        <f>K13/B13*100</f>
        <v>109.3854300486073</v>
      </c>
    </row>
    <row r="14" spans="1:12" ht="75" hidden="1" x14ac:dyDescent="0.25">
      <c r="A14" s="13" t="s">
        <v>11</v>
      </c>
      <c r="B14" s="30">
        <v>6818930.7999999998</v>
      </c>
      <c r="C14" s="30"/>
      <c r="D14" s="30">
        <v>6818930.7999999998</v>
      </c>
      <c r="E14" s="30">
        <v>1500000</v>
      </c>
      <c r="F14" s="30">
        <v>8318930.7999999998</v>
      </c>
      <c r="G14" s="31">
        <v>1500000</v>
      </c>
      <c r="H14" s="30">
        <f t="shared" si="0"/>
        <v>9818930.8000000007</v>
      </c>
      <c r="I14" s="32"/>
      <c r="J14" s="31">
        <v>3000000</v>
      </c>
      <c r="K14" s="30">
        <f t="shared" si="1"/>
        <v>9818930.8000000007</v>
      </c>
      <c r="L14" s="6">
        <f>K14/B14*100</f>
        <v>143.99516710156379</v>
      </c>
    </row>
    <row r="15" spans="1:12" ht="93.75" hidden="1" x14ac:dyDescent="0.25">
      <c r="A15" s="13" t="s">
        <v>12</v>
      </c>
      <c r="B15" s="30">
        <v>1453.9</v>
      </c>
      <c r="C15" s="30"/>
      <c r="D15" s="30">
        <v>1453.9</v>
      </c>
      <c r="E15" s="30"/>
      <c r="F15" s="30">
        <v>1453.9</v>
      </c>
      <c r="G15" s="31"/>
      <c r="H15" s="30">
        <f t="shared" si="0"/>
        <v>1453.9</v>
      </c>
      <c r="I15" s="32"/>
      <c r="J15" s="31">
        <v>0</v>
      </c>
      <c r="K15" s="30">
        <f t="shared" si="1"/>
        <v>1453.9</v>
      </c>
      <c r="L15" s="6">
        <f>K15/B15*100</f>
        <v>100</v>
      </c>
    </row>
    <row r="16" spans="1:12" ht="56.25" hidden="1" x14ac:dyDescent="0.25">
      <c r="A16" s="13" t="s">
        <v>13</v>
      </c>
      <c r="B16" s="30">
        <v>539401.1</v>
      </c>
      <c r="C16" s="30"/>
      <c r="D16" s="30">
        <v>539401.1</v>
      </c>
      <c r="E16" s="30"/>
      <c r="F16" s="30">
        <v>539401.1</v>
      </c>
      <c r="G16" s="31"/>
      <c r="H16" s="30">
        <f t="shared" si="0"/>
        <v>539401.1</v>
      </c>
      <c r="I16" s="32"/>
      <c r="J16" s="31">
        <v>0</v>
      </c>
      <c r="K16" s="30">
        <f t="shared" si="1"/>
        <v>539401.1</v>
      </c>
      <c r="L16" s="6">
        <f>K16/B16*100</f>
        <v>100</v>
      </c>
    </row>
    <row r="17" spans="1:12" ht="93.75" hidden="1" x14ac:dyDescent="0.25">
      <c r="A17" s="13" t="s">
        <v>14</v>
      </c>
      <c r="B17" s="27">
        <v>530460.5</v>
      </c>
      <c r="C17" s="30"/>
      <c r="D17" s="27">
        <v>530460.5</v>
      </c>
      <c r="E17" s="30">
        <v>88500</v>
      </c>
      <c r="F17" s="27">
        <v>618960.5</v>
      </c>
      <c r="G17" s="31">
        <v>75000</v>
      </c>
      <c r="H17" s="27">
        <f t="shared" si="0"/>
        <v>693960.5</v>
      </c>
      <c r="I17" s="29"/>
      <c r="J17" s="28">
        <v>163500</v>
      </c>
      <c r="K17" s="27">
        <f t="shared" si="1"/>
        <v>693960.5</v>
      </c>
      <c r="L17" s="26">
        <f>K17/B17*100</f>
        <v>130.82227611669484</v>
      </c>
    </row>
    <row r="18" spans="1:12" ht="93.75" hidden="1" x14ac:dyDescent="0.25">
      <c r="A18" s="13" t="s">
        <v>15</v>
      </c>
      <c r="B18" s="30">
        <v>530460.5</v>
      </c>
      <c r="C18" s="30"/>
      <c r="D18" s="30">
        <v>530460.5</v>
      </c>
      <c r="E18" s="30">
        <v>88500</v>
      </c>
      <c r="F18" s="30">
        <v>618960.5</v>
      </c>
      <c r="G18" s="31">
        <v>75000</v>
      </c>
      <c r="H18" s="30">
        <f t="shared" si="0"/>
        <v>693960.5</v>
      </c>
      <c r="I18" s="32"/>
      <c r="J18" s="31">
        <v>163500</v>
      </c>
      <c r="K18" s="30">
        <f t="shared" si="1"/>
        <v>693960.5</v>
      </c>
      <c r="L18" s="6">
        <f>K18/B18*100</f>
        <v>130.82227611669484</v>
      </c>
    </row>
    <row r="19" spans="1:12" ht="81.75" customHeight="1" x14ac:dyDescent="0.25">
      <c r="A19" s="13" t="s">
        <v>16</v>
      </c>
      <c r="B19" s="27">
        <v>26173081.5</v>
      </c>
      <c r="C19" s="27">
        <v>643260.19999999995</v>
      </c>
      <c r="D19" s="27">
        <v>26816341.699999999</v>
      </c>
      <c r="E19" s="27">
        <v>73141.2</v>
      </c>
      <c r="F19" s="27">
        <v>26889482.899999999</v>
      </c>
      <c r="G19" s="28">
        <v>1638218.7</v>
      </c>
      <c r="H19" s="27">
        <f t="shared" si="0"/>
        <v>28527701.599999998</v>
      </c>
      <c r="I19" s="29">
        <v>-94203.199999999997</v>
      </c>
      <c r="J19" s="28">
        <v>2260416.8999999994</v>
      </c>
      <c r="K19" s="27">
        <f t="shared" si="1"/>
        <v>28433498.399999999</v>
      </c>
      <c r="L19" s="26">
        <f>K19/B19*100</f>
        <v>108.6364186807732</v>
      </c>
    </row>
    <row r="20" spans="1:12" ht="52.5" customHeight="1" x14ac:dyDescent="0.25">
      <c r="A20" s="13" t="s">
        <v>17</v>
      </c>
      <c r="B20" s="30">
        <v>20305267.800000001</v>
      </c>
      <c r="C20" s="30">
        <v>36549.1</v>
      </c>
      <c r="D20" s="30">
        <v>20341816.899999999</v>
      </c>
      <c r="E20" s="30">
        <v>268479.2</v>
      </c>
      <c r="F20" s="30">
        <v>20610296.100000001</v>
      </c>
      <c r="G20" s="31">
        <v>773948.1</v>
      </c>
      <c r="H20" s="30">
        <f t="shared" si="0"/>
        <v>21384244.200000003</v>
      </c>
      <c r="I20" s="32">
        <v>-990.8</v>
      </c>
      <c r="J20" s="31">
        <v>1077985.5999999999</v>
      </c>
      <c r="K20" s="30">
        <f t="shared" si="1"/>
        <v>21383253.400000002</v>
      </c>
      <c r="L20" s="6">
        <f>K20/B20*100</f>
        <v>105.30889624612585</v>
      </c>
    </row>
    <row r="21" spans="1:12" ht="75" hidden="1" x14ac:dyDescent="0.25">
      <c r="A21" s="13" t="s">
        <v>18</v>
      </c>
      <c r="B21" s="30">
        <v>347888</v>
      </c>
      <c r="C21" s="30"/>
      <c r="D21" s="30">
        <v>347888</v>
      </c>
      <c r="E21" s="30">
        <v>-347888</v>
      </c>
      <c r="F21" s="30">
        <v>0</v>
      </c>
      <c r="G21" s="31"/>
      <c r="H21" s="30">
        <f t="shared" si="0"/>
        <v>0</v>
      </c>
      <c r="I21" s="32"/>
      <c r="J21" s="31">
        <v>-347888</v>
      </c>
      <c r="K21" s="30">
        <f t="shared" si="1"/>
        <v>0</v>
      </c>
      <c r="L21" s="6">
        <f>K21/B21*100</f>
        <v>0</v>
      </c>
    </row>
    <row r="22" spans="1:12" ht="75" hidden="1" x14ac:dyDescent="0.25">
      <c r="A22" s="13" t="s">
        <v>19</v>
      </c>
      <c r="B22" s="30">
        <v>212771.9</v>
      </c>
      <c r="C22" s="30">
        <v>285601.59999999998</v>
      </c>
      <c r="D22" s="30">
        <v>498373.5</v>
      </c>
      <c r="E22" s="30">
        <v>37156.1</v>
      </c>
      <c r="F22" s="30">
        <v>535529.6</v>
      </c>
      <c r="G22" s="31">
        <v>11638.5</v>
      </c>
      <c r="H22" s="30">
        <f t="shared" si="0"/>
        <v>547168.1</v>
      </c>
      <c r="I22" s="32"/>
      <c r="J22" s="31">
        <v>334396.19999999995</v>
      </c>
      <c r="K22" s="30">
        <f t="shared" si="1"/>
        <v>547168.1</v>
      </c>
      <c r="L22" s="6">
        <f>K22/B22*100</f>
        <v>257.16182447024255</v>
      </c>
    </row>
    <row r="23" spans="1:12" ht="56.25" hidden="1" x14ac:dyDescent="0.25">
      <c r="A23" s="13" t="s">
        <v>20</v>
      </c>
      <c r="B23" s="30">
        <v>2181028.5</v>
      </c>
      <c r="C23" s="30">
        <v>-11021.6</v>
      </c>
      <c r="D23" s="30">
        <v>2170006.9</v>
      </c>
      <c r="E23" s="30">
        <v>1948.4</v>
      </c>
      <c r="F23" s="30">
        <v>2171955.2999999998</v>
      </c>
      <c r="G23" s="31">
        <v>307245</v>
      </c>
      <c r="H23" s="30">
        <f t="shared" si="0"/>
        <v>2479200.2999999998</v>
      </c>
      <c r="I23" s="32"/>
      <c r="J23" s="31">
        <v>298171.8</v>
      </c>
      <c r="K23" s="30">
        <f t="shared" si="1"/>
        <v>2479200.2999999998</v>
      </c>
      <c r="L23" s="6">
        <f>K23/B23*100</f>
        <v>113.67115560388137</v>
      </c>
    </row>
    <row r="24" spans="1:12" ht="56.25" hidden="1" x14ac:dyDescent="0.25">
      <c r="A24" s="13" t="s">
        <v>21</v>
      </c>
      <c r="B24" s="30">
        <v>65388.3</v>
      </c>
      <c r="C24" s="30">
        <v>16952.8</v>
      </c>
      <c r="D24" s="30">
        <v>82341.100000000006</v>
      </c>
      <c r="E24" s="30"/>
      <c r="F24" s="30">
        <v>82341.100000000006</v>
      </c>
      <c r="G24" s="31">
        <v>48609.8</v>
      </c>
      <c r="H24" s="30">
        <f t="shared" si="0"/>
        <v>130950.90000000001</v>
      </c>
      <c r="I24" s="32"/>
      <c r="J24" s="31">
        <v>65562.600000000006</v>
      </c>
      <c r="K24" s="30">
        <f t="shared" si="1"/>
        <v>130950.90000000001</v>
      </c>
      <c r="L24" s="6">
        <f>K24/B24*100</f>
        <v>200.26656144906659</v>
      </c>
    </row>
    <row r="25" spans="1:12" ht="56.25" x14ac:dyDescent="0.25">
      <c r="A25" s="13" t="s">
        <v>10</v>
      </c>
      <c r="B25" s="30">
        <v>2914784.9</v>
      </c>
      <c r="C25" s="30">
        <v>315178.3</v>
      </c>
      <c r="D25" s="30">
        <v>3229963.2</v>
      </c>
      <c r="E25" s="30">
        <v>-41184.5</v>
      </c>
      <c r="F25" s="30">
        <v>3188778.7</v>
      </c>
      <c r="G25" s="31">
        <v>92198.8</v>
      </c>
      <c r="H25" s="30">
        <f t="shared" si="0"/>
        <v>3280977.5</v>
      </c>
      <c r="I25" s="32">
        <v>-80.3</v>
      </c>
      <c r="J25" s="31">
        <v>366112.3</v>
      </c>
      <c r="K25" s="30">
        <f t="shared" si="1"/>
        <v>3280897.2</v>
      </c>
      <c r="L25" s="6">
        <f>K25/B25*100</f>
        <v>112.56052547822655</v>
      </c>
    </row>
    <row r="26" spans="1:12" ht="37.5" x14ac:dyDescent="0.25">
      <c r="A26" s="13" t="s">
        <v>22</v>
      </c>
      <c r="B26" s="30">
        <v>145952.1</v>
      </c>
      <c r="C26" s="30"/>
      <c r="D26" s="30">
        <v>145952.1</v>
      </c>
      <c r="E26" s="30">
        <v>154630</v>
      </c>
      <c r="F26" s="30">
        <v>300582.09999999998</v>
      </c>
      <c r="G26" s="31">
        <v>404578.5</v>
      </c>
      <c r="H26" s="30">
        <f t="shared" si="0"/>
        <v>705160.6</v>
      </c>
      <c r="I26" s="32">
        <v>-93132.1</v>
      </c>
      <c r="J26" s="31">
        <v>466076.4</v>
      </c>
      <c r="K26" s="30">
        <f t="shared" si="1"/>
        <v>612028.5</v>
      </c>
      <c r="L26" s="6">
        <f>K26/B26*100</f>
        <v>419.33517914439051</v>
      </c>
    </row>
    <row r="27" spans="1:12" ht="56.25" hidden="1" x14ac:dyDescent="0.25">
      <c r="A27" s="13" t="s">
        <v>23</v>
      </c>
      <c r="B27" s="27">
        <v>1225661.7</v>
      </c>
      <c r="C27" s="27">
        <v>15793.4</v>
      </c>
      <c r="D27" s="27">
        <v>1241455.1000000001</v>
      </c>
      <c r="E27" s="27">
        <v>-18531.400000000001</v>
      </c>
      <c r="F27" s="27">
        <v>1222923.7</v>
      </c>
      <c r="G27" s="28">
        <v>57230.2</v>
      </c>
      <c r="H27" s="27">
        <f t="shared" si="0"/>
        <v>1280153.8999999999</v>
      </c>
      <c r="I27" s="29"/>
      <c r="J27" s="28">
        <v>54492.2</v>
      </c>
      <c r="K27" s="27">
        <f t="shared" si="1"/>
        <v>1280153.8999999999</v>
      </c>
      <c r="L27" s="26">
        <f>K27/B27*100</f>
        <v>104.44594132296048</v>
      </c>
    </row>
    <row r="28" spans="1:12" ht="56.25" hidden="1" x14ac:dyDescent="0.25">
      <c r="A28" s="13" t="s">
        <v>24</v>
      </c>
      <c r="B28" s="30">
        <v>857690.9</v>
      </c>
      <c r="C28" s="30">
        <v>700</v>
      </c>
      <c r="D28" s="30">
        <v>858390.9</v>
      </c>
      <c r="E28" s="30">
        <v>-17647.599999999999</v>
      </c>
      <c r="F28" s="30">
        <v>840743.3</v>
      </c>
      <c r="G28" s="31">
        <v>42371.199999999997</v>
      </c>
      <c r="H28" s="30">
        <f t="shared" si="0"/>
        <v>883114.5</v>
      </c>
      <c r="I28" s="32"/>
      <c r="J28" s="31">
        <v>25423.599999999999</v>
      </c>
      <c r="K28" s="30">
        <f t="shared" si="1"/>
        <v>883114.5</v>
      </c>
      <c r="L28" s="6">
        <f>K28/B28*100</f>
        <v>102.96419141208098</v>
      </c>
    </row>
    <row r="29" spans="1:12" ht="37.5" hidden="1" x14ac:dyDescent="0.25">
      <c r="A29" s="13" t="s">
        <v>25</v>
      </c>
      <c r="B29" s="30">
        <v>104775.2</v>
      </c>
      <c r="C29" s="30">
        <v>168.8</v>
      </c>
      <c r="D29" s="30">
        <v>104944</v>
      </c>
      <c r="E29" s="30">
        <v>-2308.5</v>
      </c>
      <c r="F29" s="30">
        <v>102635.5</v>
      </c>
      <c r="G29" s="31">
        <v>3005.3</v>
      </c>
      <c r="H29" s="30">
        <f t="shared" si="0"/>
        <v>105640.8</v>
      </c>
      <c r="I29" s="32"/>
      <c r="J29" s="31">
        <v>865.60000000000036</v>
      </c>
      <c r="K29" s="30">
        <f t="shared" si="1"/>
        <v>105640.8</v>
      </c>
      <c r="L29" s="6">
        <f>K29/B29*100</f>
        <v>100.82614969954722</v>
      </c>
    </row>
    <row r="30" spans="1:12" ht="37.5" hidden="1" x14ac:dyDescent="0.25">
      <c r="A30" s="13" t="s">
        <v>26</v>
      </c>
      <c r="B30" s="30">
        <v>169678.6</v>
      </c>
      <c r="C30" s="30"/>
      <c r="D30" s="30">
        <v>169678.6</v>
      </c>
      <c r="E30" s="30">
        <v>-7204.2</v>
      </c>
      <c r="F30" s="30">
        <v>162474.4</v>
      </c>
      <c r="G30" s="31">
        <v>5245.9</v>
      </c>
      <c r="H30" s="30">
        <f t="shared" si="0"/>
        <v>167720.29999999999</v>
      </c>
      <c r="I30" s="32"/>
      <c r="J30" s="31">
        <v>-1958.3000000000002</v>
      </c>
      <c r="K30" s="30">
        <f t="shared" si="1"/>
        <v>167720.29999999999</v>
      </c>
      <c r="L30" s="6">
        <f>K30/B30*100</f>
        <v>98.845876851883503</v>
      </c>
    </row>
    <row r="31" spans="1:12" ht="56.25" hidden="1" x14ac:dyDescent="0.25">
      <c r="A31" s="13" t="s">
        <v>27</v>
      </c>
      <c r="B31" s="30">
        <v>5873.9</v>
      </c>
      <c r="C31" s="30"/>
      <c r="D31" s="30">
        <v>5873.9</v>
      </c>
      <c r="E31" s="30">
        <v>-356.5</v>
      </c>
      <c r="F31" s="30">
        <v>5517.4</v>
      </c>
      <c r="G31" s="31">
        <v>82.1</v>
      </c>
      <c r="H31" s="30">
        <f t="shared" si="0"/>
        <v>5599.5</v>
      </c>
      <c r="I31" s="32"/>
      <c r="J31" s="31">
        <v>-274.39999999999998</v>
      </c>
      <c r="K31" s="30">
        <f t="shared" si="1"/>
        <v>5599.5</v>
      </c>
      <c r="L31" s="6">
        <f>K31/B31*100</f>
        <v>95.328487035870552</v>
      </c>
    </row>
    <row r="32" spans="1:12" ht="131.25" hidden="1" x14ac:dyDescent="0.25">
      <c r="A32" s="13" t="s">
        <v>28</v>
      </c>
      <c r="B32" s="30">
        <v>9733.2999999999993</v>
      </c>
      <c r="C32" s="30">
        <v>8685</v>
      </c>
      <c r="D32" s="30">
        <v>18418.3</v>
      </c>
      <c r="E32" s="30"/>
      <c r="F32" s="30">
        <v>18418.3</v>
      </c>
      <c r="G32" s="31">
        <v>-572</v>
      </c>
      <c r="H32" s="30">
        <f t="shared" si="0"/>
        <v>17846.3</v>
      </c>
      <c r="I32" s="32"/>
      <c r="J32" s="31">
        <v>8113</v>
      </c>
      <c r="K32" s="30">
        <f t="shared" si="1"/>
        <v>17846.3</v>
      </c>
      <c r="L32" s="6">
        <f>K32/B32*100</f>
        <v>183.3530251815931</v>
      </c>
    </row>
    <row r="33" spans="1:12" ht="56.25" hidden="1" x14ac:dyDescent="0.25">
      <c r="A33" s="13" t="s">
        <v>10</v>
      </c>
      <c r="B33" s="30">
        <v>77909.8</v>
      </c>
      <c r="C33" s="30">
        <v>6239.6</v>
      </c>
      <c r="D33" s="30">
        <v>84149.4</v>
      </c>
      <c r="E33" s="30">
        <v>8985.4</v>
      </c>
      <c r="F33" s="30">
        <v>93134.8</v>
      </c>
      <c r="G33" s="31">
        <v>7097.7</v>
      </c>
      <c r="H33" s="30">
        <f t="shared" si="0"/>
        <v>100232.5</v>
      </c>
      <c r="I33" s="32"/>
      <c r="J33" s="31">
        <v>22322.7</v>
      </c>
      <c r="K33" s="30">
        <f t="shared" si="1"/>
        <v>100232.5</v>
      </c>
      <c r="L33" s="6">
        <f>K33/B33*100</f>
        <v>128.65197959691847</v>
      </c>
    </row>
    <row r="34" spans="1:12" ht="93.75" hidden="1" x14ac:dyDescent="0.25">
      <c r="A34" s="13" t="s">
        <v>29</v>
      </c>
      <c r="B34" s="27">
        <v>45127.5</v>
      </c>
      <c r="C34" s="27">
        <v>4856.3</v>
      </c>
      <c r="D34" s="27">
        <v>49983.8</v>
      </c>
      <c r="E34" s="27">
        <v>118.7</v>
      </c>
      <c r="F34" s="27">
        <v>50102.5</v>
      </c>
      <c r="G34" s="28">
        <v>4622.5</v>
      </c>
      <c r="H34" s="27">
        <f t="shared" si="0"/>
        <v>54725</v>
      </c>
      <c r="I34" s="29"/>
      <c r="J34" s="28">
        <v>9597.5</v>
      </c>
      <c r="K34" s="27">
        <f t="shared" si="1"/>
        <v>54725</v>
      </c>
      <c r="L34" s="26">
        <f>K34/B34*100</f>
        <v>121.26751980499695</v>
      </c>
    </row>
    <row r="35" spans="1:12" ht="93.75" hidden="1" x14ac:dyDescent="0.25">
      <c r="A35" s="13" t="s">
        <v>30</v>
      </c>
      <c r="B35" s="30">
        <v>32895</v>
      </c>
      <c r="C35" s="30">
        <v>3277.2</v>
      </c>
      <c r="D35" s="30">
        <v>36172.199999999997</v>
      </c>
      <c r="E35" s="30"/>
      <c r="F35" s="30">
        <v>36172.199999999997</v>
      </c>
      <c r="G35" s="31">
        <v>4187.3</v>
      </c>
      <c r="H35" s="30">
        <f t="shared" si="0"/>
        <v>40359.5</v>
      </c>
      <c r="I35" s="32"/>
      <c r="J35" s="31">
        <v>7464.5</v>
      </c>
      <c r="K35" s="30">
        <f t="shared" si="1"/>
        <v>40359.5</v>
      </c>
      <c r="L35" s="6">
        <f>K35/B35*100</f>
        <v>122.69189846481228</v>
      </c>
    </row>
    <row r="36" spans="1:12" ht="56.25" hidden="1" x14ac:dyDescent="0.25">
      <c r="A36" s="13" t="s">
        <v>31</v>
      </c>
      <c r="B36" s="30">
        <v>2105.1999999999998</v>
      </c>
      <c r="C36" s="30">
        <v>1562.8</v>
      </c>
      <c r="D36" s="30">
        <v>3668</v>
      </c>
      <c r="E36" s="30"/>
      <c r="F36" s="30">
        <v>3668</v>
      </c>
      <c r="G36" s="31">
        <v>-66</v>
      </c>
      <c r="H36" s="30">
        <f t="shared" si="0"/>
        <v>3602</v>
      </c>
      <c r="I36" s="32"/>
      <c r="J36" s="31">
        <v>1496.8</v>
      </c>
      <c r="K36" s="30">
        <f t="shared" si="1"/>
        <v>3602</v>
      </c>
      <c r="L36" s="6">
        <f>K36/B36*100</f>
        <v>171.10013300399015</v>
      </c>
    </row>
    <row r="37" spans="1:12" ht="56.25" hidden="1" x14ac:dyDescent="0.25">
      <c r="A37" s="13" t="s">
        <v>10</v>
      </c>
      <c r="B37" s="30">
        <v>10127.299999999999</v>
      </c>
      <c r="C37" s="30">
        <v>16.3</v>
      </c>
      <c r="D37" s="30">
        <v>10143.6</v>
      </c>
      <c r="E37" s="30">
        <v>118.7</v>
      </c>
      <c r="F37" s="30">
        <v>10262.299999999999</v>
      </c>
      <c r="G37" s="31">
        <v>501.2</v>
      </c>
      <c r="H37" s="30">
        <f t="shared" si="0"/>
        <v>10763.5</v>
      </c>
      <c r="I37" s="32"/>
      <c r="J37" s="31">
        <v>636.20000000000005</v>
      </c>
      <c r="K37" s="30">
        <f t="shared" si="1"/>
        <v>10763.5</v>
      </c>
      <c r="L37" s="6">
        <f>K37/B37*100</f>
        <v>106.28202976114069</v>
      </c>
    </row>
    <row r="38" spans="1:12" ht="75" hidden="1" x14ac:dyDescent="0.25">
      <c r="A38" s="13" t="s">
        <v>32</v>
      </c>
      <c r="B38" s="27">
        <v>308427.59999999998</v>
      </c>
      <c r="C38" s="30">
        <v>14699.8</v>
      </c>
      <c r="D38" s="27">
        <v>323127.40000000002</v>
      </c>
      <c r="E38" s="30">
        <v>10228.799999999999</v>
      </c>
      <c r="F38" s="27">
        <v>333356.2</v>
      </c>
      <c r="G38" s="31">
        <v>131011.1</v>
      </c>
      <c r="H38" s="27">
        <f t="shared" ref="H38:H69" si="2">F38+G38</f>
        <v>464367.30000000005</v>
      </c>
      <c r="I38" s="29"/>
      <c r="J38" s="28">
        <v>155939.70000000001</v>
      </c>
      <c r="K38" s="27">
        <f t="shared" si="1"/>
        <v>464367.30000000005</v>
      </c>
      <c r="L38" s="26">
        <f>K38/B38*100</f>
        <v>150.55958027102636</v>
      </c>
    </row>
    <row r="39" spans="1:12" ht="112.5" hidden="1" x14ac:dyDescent="0.25">
      <c r="A39" s="13" t="s">
        <v>33</v>
      </c>
      <c r="B39" s="30">
        <v>7591.7</v>
      </c>
      <c r="C39" s="30">
        <v>75</v>
      </c>
      <c r="D39" s="30">
        <v>7666.7</v>
      </c>
      <c r="E39" s="30"/>
      <c r="F39" s="30">
        <v>7666.7</v>
      </c>
      <c r="G39" s="31">
        <v>5536.5</v>
      </c>
      <c r="H39" s="30">
        <f t="shared" si="2"/>
        <v>13203.2</v>
      </c>
      <c r="I39" s="32"/>
      <c r="J39" s="31">
        <v>5611.5</v>
      </c>
      <c r="K39" s="30">
        <f t="shared" si="1"/>
        <v>13203.2</v>
      </c>
      <c r="L39" s="6">
        <f>K39/B39*100</f>
        <v>173.9162506421487</v>
      </c>
    </row>
    <row r="40" spans="1:12" ht="37.5" hidden="1" x14ac:dyDescent="0.25">
      <c r="A40" s="13" t="s">
        <v>34</v>
      </c>
      <c r="B40" s="30">
        <v>3460.3</v>
      </c>
      <c r="C40" s="30"/>
      <c r="D40" s="30">
        <v>3460.3</v>
      </c>
      <c r="E40" s="30"/>
      <c r="F40" s="30">
        <v>3460.3</v>
      </c>
      <c r="G40" s="31">
        <v>1126.2</v>
      </c>
      <c r="H40" s="30">
        <f t="shared" si="2"/>
        <v>4586.5</v>
      </c>
      <c r="I40" s="32"/>
      <c r="J40" s="31">
        <v>1126.2</v>
      </c>
      <c r="K40" s="30">
        <f t="shared" si="1"/>
        <v>4586.5</v>
      </c>
      <c r="L40" s="6">
        <f>K40/B40*100</f>
        <v>132.54631101349594</v>
      </c>
    </row>
    <row r="41" spans="1:12" ht="93.75" hidden="1" x14ac:dyDescent="0.25">
      <c r="A41" s="13" t="s">
        <v>35</v>
      </c>
      <c r="B41" s="30">
        <v>112768.5</v>
      </c>
      <c r="C41" s="30"/>
      <c r="D41" s="30">
        <v>112768.5</v>
      </c>
      <c r="E41" s="30"/>
      <c r="F41" s="30">
        <v>112768.5</v>
      </c>
      <c r="G41" s="31">
        <v>125061.4</v>
      </c>
      <c r="H41" s="30">
        <f t="shared" si="2"/>
        <v>237829.9</v>
      </c>
      <c r="I41" s="32"/>
      <c r="J41" s="31">
        <v>125061.4</v>
      </c>
      <c r="K41" s="30">
        <f t="shared" si="1"/>
        <v>237829.9</v>
      </c>
      <c r="L41" s="6">
        <f>K41/B41*100</f>
        <v>210.90100515658185</v>
      </c>
    </row>
    <row r="42" spans="1:12" ht="56.25" hidden="1" x14ac:dyDescent="0.25">
      <c r="A42" s="13" t="s">
        <v>36</v>
      </c>
      <c r="B42" s="30">
        <v>90296.6</v>
      </c>
      <c r="C42" s="30">
        <v>11708.3</v>
      </c>
      <c r="D42" s="30">
        <v>102004.9</v>
      </c>
      <c r="E42" s="30">
        <v>8099.1</v>
      </c>
      <c r="F42" s="30">
        <v>110104</v>
      </c>
      <c r="G42" s="31">
        <v>-5242.9</v>
      </c>
      <c r="H42" s="30">
        <f t="shared" si="2"/>
        <v>104861.1</v>
      </c>
      <c r="I42" s="32"/>
      <c r="J42" s="31">
        <v>14564.500000000002</v>
      </c>
      <c r="K42" s="30">
        <f t="shared" si="1"/>
        <v>104861.1</v>
      </c>
      <c r="L42" s="6">
        <f>K42/B42*100</f>
        <v>116.12962171333139</v>
      </c>
    </row>
    <row r="43" spans="1:12" ht="75" hidden="1" x14ac:dyDescent="0.25">
      <c r="A43" s="13" t="s">
        <v>37</v>
      </c>
      <c r="B43" s="30">
        <v>6836.1</v>
      </c>
      <c r="C43" s="30">
        <v>2916.5</v>
      </c>
      <c r="D43" s="30">
        <v>9752.6</v>
      </c>
      <c r="E43" s="30">
        <v>-151.30000000000001</v>
      </c>
      <c r="F43" s="30">
        <v>9601.2999999999993</v>
      </c>
      <c r="G43" s="31">
        <v>2468.5</v>
      </c>
      <c r="H43" s="30">
        <f t="shared" si="2"/>
        <v>12069.8</v>
      </c>
      <c r="I43" s="32"/>
      <c r="J43" s="31">
        <v>5233.7</v>
      </c>
      <c r="K43" s="30">
        <f t="shared" si="1"/>
        <v>12069.8</v>
      </c>
      <c r="L43" s="6">
        <f>K43/B43*100</f>
        <v>176.55973435145768</v>
      </c>
    </row>
    <row r="44" spans="1:12" ht="56.25" hidden="1" x14ac:dyDescent="0.25">
      <c r="A44" s="13" t="s">
        <v>38</v>
      </c>
      <c r="B44" s="30">
        <v>1708.1</v>
      </c>
      <c r="C44" s="30"/>
      <c r="D44" s="30">
        <v>1708.1</v>
      </c>
      <c r="E44" s="30">
        <v>219</v>
      </c>
      <c r="F44" s="30">
        <v>1927.1</v>
      </c>
      <c r="G44" s="31">
        <v>445.8</v>
      </c>
      <c r="H44" s="30">
        <f t="shared" si="2"/>
        <v>2372.9</v>
      </c>
      <c r="I44" s="32"/>
      <c r="J44" s="31">
        <v>664.8</v>
      </c>
      <c r="K44" s="30">
        <f t="shared" si="1"/>
        <v>2372.9</v>
      </c>
      <c r="L44" s="6">
        <f>K44/B44*100</f>
        <v>138.92043791347112</v>
      </c>
    </row>
    <row r="45" spans="1:12" ht="56.25" hidden="1" x14ac:dyDescent="0.25">
      <c r="A45" s="13" t="s">
        <v>10</v>
      </c>
      <c r="B45" s="30">
        <v>72095.100000000006</v>
      </c>
      <c r="C45" s="30"/>
      <c r="D45" s="30">
        <v>72095.100000000006</v>
      </c>
      <c r="E45" s="30">
        <v>2062</v>
      </c>
      <c r="F45" s="30">
        <v>74157.100000000006</v>
      </c>
      <c r="G45" s="31">
        <v>1615.6</v>
      </c>
      <c r="H45" s="30">
        <f t="shared" si="2"/>
        <v>75772.700000000012</v>
      </c>
      <c r="I45" s="32"/>
      <c r="J45" s="31">
        <v>3677.6</v>
      </c>
      <c r="K45" s="30">
        <f t="shared" si="1"/>
        <v>75772.700000000012</v>
      </c>
      <c r="L45" s="6">
        <f>K45/B45*100</f>
        <v>105.10104015390785</v>
      </c>
    </row>
    <row r="46" spans="1:12" ht="93.75" hidden="1" x14ac:dyDescent="0.25">
      <c r="A46" s="13" t="s">
        <v>39</v>
      </c>
      <c r="B46" s="30">
        <v>13671.2</v>
      </c>
      <c r="C46" s="30"/>
      <c r="D46" s="30">
        <v>13671.2</v>
      </c>
      <c r="E46" s="30"/>
      <c r="F46" s="30">
        <v>13671.2</v>
      </c>
      <c r="G46" s="31"/>
      <c r="H46" s="30">
        <f t="shared" si="2"/>
        <v>13671.2</v>
      </c>
      <c r="I46" s="32"/>
      <c r="J46" s="31">
        <v>0</v>
      </c>
      <c r="K46" s="30">
        <f t="shared" si="1"/>
        <v>13671.2</v>
      </c>
      <c r="L46" s="6">
        <f>K46/B46*100</f>
        <v>100</v>
      </c>
    </row>
    <row r="47" spans="1:12" ht="56.25" hidden="1" x14ac:dyDescent="0.25">
      <c r="A47" s="13" t="s">
        <v>40</v>
      </c>
      <c r="B47" s="27">
        <v>114314.1</v>
      </c>
      <c r="C47" s="30">
        <v>1076</v>
      </c>
      <c r="D47" s="27">
        <v>115390.1</v>
      </c>
      <c r="E47" s="30">
        <v>2489.3000000000002</v>
      </c>
      <c r="F47" s="27">
        <v>117879.4</v>
      </c>
      <c r="G47" s="31">
        <v>11106</v>
      </c>
      <c r="H47" s="27">
        <f t="shared" si="2"/>
        <v>128985.4</v>
      </c>
      <c r="I47" s="29"/>
      <c r="J47" s="28">
        <v>14671.3</v>
      </c>
      <c r="K47" s="27">
        <f t="shared" si="1"/>
        <v>128985.4</v>
      </c>
      <c r="L47" s="26">
        <f>K47/B47*100</f>
        <v>112.83419980562326</v>
      </c>
    </row>
    <row r="48" spans="1:12" ht="112.5" hidden="1" x14ac:dyDescent="0.25">
      <c r="A48" s="13" t="s">
        <v>41</v>
      </c>
      <c r="B48" s="30">
        <v>104748.1</v>
      </c>
      <c r="C48" s="30">
        <v>1047.9000000000001</v>
      </c>
      <c r="D48" s="30">
        <v>105796</v>
      </c>
      <c r="E48" s="30">
        <v>2338.3000000000002</v>
      </c>
      <c r="F48" s="30">
        <v>108134.3</v>
      </c>
      <c r="G48" s="31">
        <v>10614.3</v>
      </c>
      <c r="H48" s="30">
        <f t="shared" si="2"/>
        <v>118748.6</v>
      </c>
      <c r="I48" s="32"/>
      <c r="J48" s="31">
        <v>14000.5</v>
      </c>
      <c r="K48" s="30">
        <f t="shared" si="1"/>
        <v>118748.6</v>
      </c>
      <c r="L48" s="6">
        <f>K48/B48*100</f>
        <v>113.36587489415082</v>
      </c>
    </row>
    <row r="49" spans="1:12" ht="56.25" hidden="1" x14ac:dyDescent="0.25">
      <c r="A49" s="13" t="s">
        <v>10</v>
      </c>
      <c r="B49" s="30">
        <v>9566</v>
      </c>
      <c r="C49" s="30">
        <v>28.1</v>
      </c>
      <c r="D49" s="30">
        <v>9594.1</v>
      </c>
      <c r="E49" s="30">
        <v>151</v>
      </c>
      <c r="F49" s="30">
        <v>9745.1</v>
      </c>
      <c r="G49" s="31">
        <v>491.7</v>
      </c>
      <c r="H49" s="30">
        <f t="shared" si="2"/>
        <v>10236.800000000001</v>
      </c>
      <c r="I49" s="32"/>
      <c r="J49" s="31">
        <v>670.8</v>
      </c>
      <c r="K49" s="30">
        <f t="shared" si="1"/>
        <v>10236.800000000001</v>
      </c>
      <c r="L49" s="6">
        <f>K49/B49*100</f>
        <v>107.0123353543801</v>
      </c>
    </row>
    <row r="50" spans="1:12" ht="112.5" hidden="1" x14ac:dyDescent="0.25">
      <c r="A50" s="13" t="s">
        <v>42</v>
      </c>
      <c r="B50" s="27">
        <v>121398.5</v>
      </c>
      <c r="C50" s="30"/>
      <c r="D50" s="27">
        <v>121398.5</v>
      </c>
      <c r="E50" s="30">
        <v>81</v>
      </c>
      <c r="F50" s="27">
        <v>121479.5</v>
      </c>
      <c r="G50" s="31">
        <v>80.7</v>
      </c>
      <c r="H50" s="27">
        <f t="shared" si="2"/>
        <v>121560.2</v>
      </c>
      <c r="I50" s="29"/>
      <c r="J50" s="28">
        <v>161.69999999999999</v>
      </c>
      <c r="K50" s="27">
        <f t="shared" si="1"/>
        <v>121560.2</v>
      </c>
      <c r="L50" s="26">
        <f>K50/B50*100</f>
        <v>100.13319769189899</v>
      </c>
    </row>
    <row r="51" spans="1:12" ht="131.25" hidden="1" x14ac:dyDescent="0.25">
      <c r="A51" s="13" t="s">
        <v>43</v>
      </c>
      <c r="B51" s="30">
        <v>108839.7</v>
      </c>
      <c r="C51" s="30"/>
      <c r="D51" s="30">
        <v>108839.7</v>
      </c>
      <c r="E51" s="30"/>
      <c r="F51" s="30">
        <v>108839.7</v>
      </c>
      <c r="G51" s="31">
        <v>1400</v>
      </c>
      <c r="H51" s="30">
        <f t="shared" si="2"/>
        <v>110239.7</v>
      </c>
      <c r="I51" s="32"/>
      <c r="J51" s="31">
        <v>1400</v>
      </c>
      <c r="K51" s="30">
        <f t="shared" si="1"/>
        <v>110239.7</v>
      </c>
      <c r="L51" s="6">
        <f>K51/B51*100</f>
        <v>101.28629534995044</v>
      </c>
    </row>
    <row r="52" spans="1:12" ht="56.25" hidden="1" x14ac:dyDescent="0.25">
      <c r="A52" s="13" t="s">
        <v>10</v>
      </c>
      <c r="B52" s="30">
        <v>12558.8</v>
      </c>
      <c r="C52" s="30"/>
      <c r="D52" s="30">
        <v>12558.8</v>
      </c>
      <c r="E52" s="30">
        <v>81</v>
      </c>
      <c r="F52" s="30">
        <v>12639.8</v>
      </c>
      <c r="G52" s="31">
        <v>-1319.3</v>
      </c>
      <c r="H52" s="30">
        <f t="shared" si="2"/>
        <v>11320.5</v>
      </c>
      <c r="I52" s="32"/>
      <c r="J52" s="31">
        <v>-1238.3</v>
      </c>
      <c r="K52" s="30">
        <f t="shared" si="1"/>
        <v>11320.5</v>
      </c>
      <c r="L52" s="6">
        <f>K52/B52*100</f>
        <v>90.139981526897486</v>
      </c>
    </row>
    <row r="53" spans="1:12" ht="112.5" hidden="1" x14ac:dyDescent="0.25">
      <c r="A53" s="13" t="s">
        <v>44</v>
      </c>
      <c r="B53" s="27">
        <v>595150.9</v>
      </c>
      <c r="C53" s="30">
        <v>37637.699999999997</v>
      </c>
      <c r="D53" s="27">
        <v>632788.6</v>
      </c>
      <c r="E53" s="30">
        <v>449252.8</v>
      </c>
      <c r="F53" s="27">
        <v>1082041.3999999999</v>
      </c>
      <c r="G53" s="31">
        <v>112881.1</v>
      </c>
      <c r="H53" s="27">
        <f t="shared" si="2"/>
        <v>1194922.5</v>
      </c>
      <c r="I53" s="29"/>
      <c r="J53" s="28">
        <v>599771.6</v>
      </c>
      <c r="K53" s="27">
        <f t="shared" si="1"/>
        <v>1194922.5</v>
      </c>
      <c r="L53" s="26">
        <f>K53/B53*100</f>
        <v>200.77639133201345</v>
      </c>
    </row>
    <row r="54" spans="1:12" ht="75" hidden="1" x14ac:dyDescent="0.25">
      <c r="A54" s="13" t="s">
        <v>45</v>
      </c>
      <c r="B54" s="30">
        <v>2136.4</v>
      </c>
      <c r="C54" s="30"/>
      <c r="D54" s="30">
        <v>2136.4</v>
      </c>
      <c r="E54" s="30"/>
      <c r="F54" s="30">
        <v>2136.4</v>
      </c>
      <c r="G54" s="31">
        <v>-124.1</v>
      </c>
      <c r="H54" s="30">
        <f t="shared" si="2"/>
        <v>2012.3000000000002</v>
      </c>
      <c r="I54" s="32"/>
      <c r="J54" s="31">
        <v>-124.1</v>
      </c>
      <c r="K54" s="30">
        <f t="shared" si="1"/>
        <v>2012.3000000000002</v>
      </c>
      <c r="L54" s="6">
        <f>K54/B54*100</f>
        <v>94.191162703613557</v>
      </c>
    </row>
    <row r="55" spans="1:12" ht="56.25" hidden="1" x14ac:dyDescent="0.25">
      <c r="A55" s="13" t="s">
        <v>46</v>
      </c>
      <c r="B55" s="30">
        <v>1137</v>
      </c>
      <c r="C55" s="30">
        <v>400</v>
      </c>
      <c r="D55" s="30">
        <v>1537</v>
      </c>
      <c r="E55" s="30"/>
      <c r="F55" s="30">
        <v>1537</v>
      </c>
      <c r="G55" s="31">
        <v>100</v>
      </c>
      <c r="H55" s="30">
        <f t="shared" si="2"/>
        <v>1637</v>
      </c>
      <c r="I55" s="32"/>
      <c r="J55" s="31">
        <v>500</v>
      </c>
      <c r="K55" s="30">
        <f t="shared" si="1"/>
        <v>1637</v>
      </c>
      <c r="L55" s="6">
        <f>K55/B55*100</f>
        <v>143.97537379067722</v>
      </c>
    </row>
    <row r="56" spans="1:12" ht="75" hidden="1" x14ac:dyDescent="0.25">
      <c r="A56" s="13" t="s">
        <v>47</v>
      </c>
      <c r="B56" s="30">
        <v>209392.9</v>
      </c>
      <c r="C56" s="30">
        <v>17221.400000000001</v>
      </c>
      <c r="D56" s="30">
        <v>226614.3</v>
      </c>
      <c r="E56" s="30">
        <v>449737.8</v>
      </c>
      <c r="F56" s="30">
        <v>676352.1</v>
      </c>
      <c r="G56" s="31">
        <v>63597.9</v>
      </c>
      <c r="H56" s="30">
        <f t="shared" si="2"/>
        <v>739950</v>
      </c>
      <c r="I56" s="32"/>
      <c r="J56" s="31">
        <v>530557.1</v>
      </c>
      <c r="K56" s="30">
        <f t="shared" si="1"/>
        <v>739950</v>
      </c>
      <c r="L56" s="6">
        <f>K56/B56*100</f>
        <v>353.37874397842523</v>
      </c>
    </row>
    <row r="57" spans="1:12" ht="37.5" hidden="1" x14ac:dyDescent="0.25">
      <c r="A57" s="13" t="s">
        <v>48</v>
      </c>
      <c r="B57" s="30">
        <v>274497.5</v>
      </c>
      <c r="C57" s="30"/>
      <c r="D57" s="30">
        <v>274497.5</v>
      </c>
      <c r="E57" s="30">
        <v>15000</v>
      </c>
      <c r="F57" s="30">
        <v>289497.5</v>
      </c>
      <c r="G57" s="31">
        <v>53468.800000000003</v>
      </c>
      <c r="H57" s="30">
        <f t="shared" si="2"/>
        <v>342966.3</v>
      </c>
      <c r="I57" s="32"/>
      <c r="J57" s="31">
        <v>68468.800000000003</v>
      </c>
      <c r="K57" s="30">
        <f t="shared" si="1"/>
        <v>342966.3</v>
      </c>
      <c r="L57" s="6">
        <f>K57/B57*100</f>
        <v>124.9433237096877</v>
      </c>
    </row>
    <row r="58" spans="1:12" ht="150" hidden="1" x14ac:dyDescent="0.25">
      <c r="A58" s="13" t="s">
        <v>49</v>
      </c>
      <c r="B58" s="30">
        <v>400.3</v>
      </c>
      <c r="C58" s="30">
        <v>400.3</v>
      </c>
      <c r="D58" s="30">
        <v>800.6</v>
      </c>
      <c r="E58" s="30"/>
      <c r="F58" s="30">
        <v>800.6</v>
      </c>
      <c r="G58" s="31">
        <v>2700</v>
      </c>
      <c r="H58" s="30">
        <f t="shared" si="2"/>
        <v>3500.6</v>
      </c>
      <c r="I58" s="32"/>
      <c r="J58" s="31">
        <v>3100.3</v>
      </c>
      <c r="K58" s="30">
        <f t="shared" si="1"/>
        <v>3500.6</v>
      </c>
      <c r="L58" s="6">
        <f>K58/B58*100</f>
        <v>874.49412940294769</v>
      </c>
    </row>
    <row r="59" spans="1:12" ht="93.75" hidden="1" x14ac:dyDescent="0.25">
      <c r="A59" s="13" t="s">
        <v>50</v>
      </c>
      <c r="B59" s="30">
        <v>32426</v>
      </c>
      <c r="C59" s="30"/>
      <c r="D59" s="30">
        <v>32426</v>
      </c>
      <c r="E59" s="30"/>
      <c r="F59" s="30">
        <v>32426</v>
      </c>
      <c r="G59" s="31">
        <v>-7390</v>
      </c>
      <c r="H59" s="30">
        <f t="shared" si="2"/>
        <v>25036</v>
      </c>
      <c r="I59" s="32"/>
      <c r="J59" s="31">
        <v>-7390</v>
      </c>
      <c r="K59" s="30">
        <f t="shared" si="1"/>
        <v>25036</v>
      </c>
      <c r="L59" s="6">
        <f>K59/B59*100</f>
        <v>77.209646579905012</v>
      </c>
    </row>
    <row r="60" spans="1:12" ht="56.25" hidden="1" x14ac:dyDescent="0.25">
      <c r="A60" s="13" t="s">
        <v>10</v>
      </c>
      <c r="B60" s="30">
        <v>50273</v>
      </c>
      <c r="C60" s="30"/>
      <c r="D60" s="30">
        <v>50273</v>
      </c>
      <c r="E60" s="30">
        <v>431</v>
      </c>
      <c r="F60" s="30">
        <v>50704</v>
      </c>
      <c r="G60" s="31">
        <v>-376.1</v>
      </c>
      <c r="H60" s="30">
        <f t="shared" si="2"/>
        <v>50327.9</v>
      </c>
      <c r="I60" s="32"/>
      <c r="J60" s="31">
        <v>54.899999999999977</v>
      </c>
      <c r="K60" s="30">
        <f t="shared" si="1"/>
        <v>50327.9</v>
      </c>
      <c r="L60" s="6">
        <f>K60/B60*100</f>
        <v>100.10920374753844</v>
      </c>
    </row>
    <row r="61" spans="1:12" ht="93.75" hidden="1" x14ac:dyDescent="0.25">
      <c r="A61" s="13" t="s">
        <v>51</v>
      </c>
      <c r="B61" s="30">
        <v>175</v>
      </c>
      <c r="C61" s="30"/>
      <c r="D61" s="30">
        <v>175</v>
      </c>
      <c r="E61" s="30"/>
      <c r="F61" s="30">
        <v>175</v>
      </c>
      <c r="G61" s="31">
        <v>0</v>
      </c>
      <c r="H61" s="30">
        <f t="shared" si="2"/>
        <v>175</v>
      </c>
      <c r="I61" s="32"/>
      <c r="J61" s="31">
        <v>0</v>
      </c>
      <c r="K61" s="30">
        <f t="shared" si="1"/>
        <v>175</v>
      </c>
      <c r="L61" s="6">
        <f>K61/B61*100</f>
        <v>100</v>
      </c>
    </row>
    <row r="62" spans="1:12" ht="37.5" hidden="1" x14ac:dyDescent="0.25">
      <c r="A62" s="13" t="s">
        <v>52</v>
      </c>
      <c r="B62" s="30">
        <v>24712.799999999999</v>
      </c>
      <c r="C62" s="30">
        <v>19616</v>
      </c>
      <c r="D62" s="30">
        <v>44328.800000000003</v>
      </c>
      <c r="E62" s="30">
        <v>-15916</v>
      </c>
      <c r="F62" s="30">
        <v>28412.799999999999</v>
      </c>
      <c r="G62" s="31">
        <v>904.6</v>
      </c>
      <c r="H62" s="30">
        <f t="shared" si="2"/>
        <v>29317.399999999998</v>
      </c>
      <c r="I62" s="32"/>
      <c r="J62" s="31">
        <v>4604.6000000000004</v>
      </c>
      <c r="K62" s="30">
        <f t="shared" si="1"/>
        <v>29317.399999999998</v>
      </c>
      <c r="L62" s="6">
        <f>K62/B62*100</f>
        <v>118.63244958078405</v>
      </c>
    </row>
    <row r="63" spans="1:12" ht="75" hidden="1" x14ac:dyDescent="0.25">
      <c r="A63" s="13" t="s">
        <v>53</v>
      </c>
      <c r="B63" s="27">
        <v>75688.2</v>
      </c>
      <c r="C63" s="30">
        <v>22700</v>
      </c>
      <c r="D63" s="27">
        <v>98388.2</v>
      </c>
      <c r="E63" s="30">
        <v>320375</v>
      </c>
      <c r="F63" s="27">
        <v>418763.2</v>
      </c>
      <c r="G63" s="31">
        <v>625</v>
      </c>
      <c r="H63" s="27">
        <f t="shared" si="2"/>
        <v>419388.2</v>
      </c>
      <c r="I63" s="29"/>
      <c r="J63" s="28">
        <v>343700</v>
      </c>
      <c r="K63" s="27">
        <f t="shared" si="1"/>
        <v>419388.2</v>
      </c>
      <c r="L63" s="26">
        <f>K63/B63*100</f>
        <v>554.0998464754083</v>
      </c>
    </row>
    <row r="64" spans="1:12" ht="37.5" hidden="1" x14ac:dyDescent="0.25">
      <c r="A64" s="13" t="s">
        <v>54</v>
      </c>
      <c r="B64" s="30"/>
      <c r="C64" s="30">
        <v>16500</v>
      </c>
      <c r="D64" s="30">
        <v>16500</v>
      </c>
      <c r="E64" s="30">
        <v>304500</v>
      </c>
      <c r="F64" s="30">
        <v>321000</v>
      </c>
      <c r="G64" s="31">
        <v>2671</v>
      </c>
      <c r="H64" s="30">
        <f t="shared" si="2"/>
        <v>323671</v>
      </c>
      <c r="I64" s="32"/>
      <c r="J64" s="31">
        <v>323671</v>
      </c>
      <c r="K64" s="30">
        <f t="shared" si="1"/>
        <v>323671</v>
      </c>
      <c r="L64" s="6"/>
    </row>
    <row r="65" spans="1:12" ht="168.75" hidden="1" x14ac:dyDescent="0.25">
      <c r="A65" s="13" t="s">
        <v>55</v>
      </c>
      <c r="B65" s="30">
        <v>6200</v>
      </c>
      <c r="C65" s="30">
        <v>6200</v>
      </c>
      <c r="D65" s="30">
        <v>12400</v>
      </c>
      <c r="E65" s="30">
        <v>4340</v>
      </c>
      <c r="F65" s="30">
        <v>16740</v>
      </c>
      <c r="G65" s="31">
        <v>-2671</v>
      </c>
      <c r="H65" s="30">
        <f t="shared" si="2"/>
        <v>14069</v>
      </c>
      <c r="I65" s="32"/>
      <c r="J65" s="31">
        <v>7869</v>
      </c>
      <c r="K65" s="30">
        <f t="shared" si="1"/>
        <v>14069</v>
      </c>
      <c r="L65" s="6">
        <f>K65/B65*100</f>
        <v>226.91935483870967</v>
      </c>
    </row>
    <row r="66" spans="1:12" ht="150" hidden="1" x14ac:dyDescent="0.25">
      <c r="A66" s="13" t="s">
        <v>56</v>
      </c>
      <c r="B66" s="30"/>
      <c r="C66" s="30"/>
      <c r="D66" s="30"/>
      <c r="E66" s="30">
        <v>1600</v>
      </c>
      <c r="F66" s="30">
        <v>1600</v>
      </c>
      <c r="G66" s="33"/>
      <c r="H66" s="30">
        <f t="shared" si="2"/>
        <v>1600</v>
      </c>
      <c r="I66" s="32"/>
      <c r="J66" s="31">
        <v>1600</v>
      </c>
      <c r="K66" s="30">
        <f t="shared" si="1"/>
        <v>1600</v>
      </c>
      <c r="L66" s="6" t="e">
        <f>K66/B66*100</f>
        <v>#DIV/0!</v>
      </c>
    </row>
    <row r="67" spans="1:12" ht="56.25" hidden="1" x14ac:dyDescent="0.25">
      <c r="A67" s="13" t="s">
        <v>10</v>
      </c>
      <c r="B67" s="30">
        <v>32906</v>
      </c>
      <c r="C67" s="30"/>
      <c r="D67" s="30">
        <v>32906</v>
      </c>
      <c r="E67" s="30">
        <v>335</v>
      </c>
      <c r="F67" s="30">
        <v>33241</v>
      </c>
      <c r="G67" s="31">
        <v>625</v>
      </c>
      <c r="H67" s="30">
        <f t="shared" si="2"/>
        <v>33866</v>
      </c>
      <c r="I67" s="32"/>
      <c r="J67" s="31">
        <v>960</v>
      </c>
      <c r="K67" s="30">
        <f t="shared" si="1"/>
        <v>33866</v>
      </c>
      <c r="L67" s="6">
        <f>K67/B67*100</f>
        <v>102.91740108186957</v>
      </c>
    </row>
    <row r="68" spans="1:12" ht="93.75" hidden="1" x14ac:dyDescent="0.25">
      <c r="A68" s="13" t="s">
        <v>57</v>
      </c>
      <c r="B68" s="30">
        <v>36582.199999999997</v>
      </c>
      <c r="C68" s="30"/>
      <c r="D68" s="30">
        <v>36582.199999999997</v>
      </c>
      <c r="E68" s="30">
        <v>9600</v>
      </c>
      <c r="F68" s="30">
        <v>46182.2</v>
      </c>
      <c r="G68" s="31"/>
      <c r="H68" s="30">
        <f t="shared" si="2"/>
        <v>46182.2</v>
      </c>
      <c r="I68" s="32"/>
      <c r="J68" s="31">
        <v>9600</v>
      </c>
      <c r="K68" s="30">
        <f t="shared" si="1"/>
        <v>46182.2</v>
      </c>
      <c r="L68" s="6">
        <f>K68/B68*100</f>
        <v>126.24227083116925</v>
      </c>
    </row>
    <row r="69" spans="1:12" ht="56.25" hidden="1" x14ac:dyDescent="0.25">
      <c r="A69" s="13" t="s">
        <v>58</v>
      </c>
      <c r="B69" s="27">
        <v>383995.9</v>
      </c>
      <c r="C69" s="30">
        <v>547.4</v>
      </c>
      <c r="D69" s="27">
        <v>384543.3</v>
      </c>
      <c r="E69" s="30">
        <v>4886.8999999999996</v>
      </c>
      <c r="F69" s="27">
        <v>389430.2</v>
      </c>
      <c r="G69" s="31">
        <v>7679.8</v>
      </c>
      <c r="H69" s="27">
        <f t="shared" si="2"/>
        <v>397110</v>
      </c>
      <c r="I69" s="29"/>
      <c r="J69" s="28">
        <v>13114.099999999999</v>
      </c>
      <c r="K69" s="27">
        <f t="shared" si="1"/>
        <v>397110</v>
      </c>
      <c r="L69" s="26">
        <f>K69/B69*100</f>
        <v>103.41516667235248</v>
      </c>
    </row>
    <row r="70" spans="1:12" ht="37.5" hidden="1" x14ac:dyDescent="0.25">
      <c r="A70" s="13" t="s">
        <v>59</v>
      </c>
      <c r="B70" s="30">
        <v>77488.600000000006</v>
      </c>
      <c r="C70" s="30"/>
      <c r="D70" s="30">
        <v>77488.600000000006</v>
      </c>
      <c r="E70" s="30">
        <v>16.399999999999999</v>
      </c>
      <c r="F70" s="30">
        <v>77505</v>
      </c>
      <c r="G70" s="31">
        <v>4116.1000000000004</v>
      </c>
      <c r="H70" s="30">
        <f t="shared" ref="H70:H101" si="3">F70+G70</f>
        <v>81621.100000000006</v>
      </c>
      <c r="I70" s="32"/>
      <c r="J70" s="31">
        <v>4132.5</v>
      </c>
      <c r="K70" s="30">
        <f t="shared" si="1"/>
        <v>81621.100000000006</v>
      </c>
      <c r="L70" s="6">
        <f>K70/B70*100</f>
        <v>105.33304253787009</v>
      </c>
    </row>
    <row r="71" spans="1:12" ht="37.5" hidden="1" x14ac:dyDescent="0.25">
      <c r="A71" s="13" t="s">
        <v>60</v>
      </c>
      <c r="B71" s="30">
        <v>26440.799999999999</v>
      </c>
      <c r="C71" s="30"/>
      <c r="D71" s="30">
        <v>26440.799999999999</v>
      </c>
      <c r="E71" s="30">
        <v>2000</v>
      </c>
      <c r="F71" s="30">
        <v>28440.799999999999</v>
      </c>
      <c r="G71" s="31"/>
      <c r="H71" s="30">
        <f t="shared" si="3"/>
        <v>28440.799999999999</v>
      </c>
      <c r="I71" s="32"/>
      <c r="J71" s="31">
        <v>2000</v>
      </c>
      <c r="K71" s="30">
        <f t="shared" ref="K71:K134" si="4">H71+I71</f>
        <v>28440.799999999999</v>
      </c>
      <c r="L71" s="6">
        <f>K71/B71*100</f>
        <v>107.56406765302108</v>
      </c>
    </row>
    <row r="72" spans="1:12" ht="37.5" hidden="1" x14ac:dyDescent="0.25">
      <c r="A72" s="13" t="s">
        <v>61</v>
      </c>
      <c r="B72" s="30">
        <v>56443.7</v>
      </c>
      <c r="C72" s="30"/>
      <c r="D72" s="30">
        <v>56443.7</v>
      </c>
      <c r="E72" s="30">
        <v>48.9</v>
      </c>
      <c r="F72" s="30">
        <v>56492.6</v>
      </c>
      <c r="G72" s="31"/>
      <c r="H72" s="30">
        <f t="shared" si="3"/>
        <v>56492.6</v>
      </c>
      <c r="I72" s="32"/>
      <c r="J72" s="31">
        <v>48.9</v>
      </c>
      <c r="K72" s="30">
        <f t="shared" si="4"/>
        <v>56492.6</v>
      </c>
      <c r="L72" s="6">
        <f>K72/B72*100</f>
        <v>100.0866350008947</v>
      </c>
    </row>
    <row r="73" spans="1:12" ht="56.25" hidden="1" x14ac:dyDescent="0.25">
      <c r="A73" s="13" t="s">
        <v>10</v>
      </c>
      <c r="B73" s="30">
        <v>223622.8</v>
      </c>
      <c r="C73" s="30">
        <v>547.4</v>
      </c>
      <c r="D73" s="30">
        <v>224170.2</v>
      </c>
      <c r="E73" s="30">
        <v>2821.6</v>
      </c>
      <c r="F73" s="30">
        <v>226991.8</v>
      </c>
      <c r="G73" s="31">
        <v>3563.7</v>
      </c>
      <c r="H73" s="30">
        <f t="shared" si="3"/>
        <v>230555.5</v>
      </c>
      <c r="I73" s="32"/>
      <c r="J73" s="31">
        <v>6932.7</v>
      </c>
      <c r="K73" s="30">
        <f t="shared" si="4"/>
        <v>230555.5</v>
      </c>
      <c r="L73" s="6">
        <f>K73/B73*100</f>
        <v>103.10017583180249</v>
      </c>
    </row>
    <row r="74" spans="1:12" ht="131.25" hidden="1" x14ac:dyDescent="0.25">
      <c r="A74" s="13" t="s">
        <v>62</v>
      </c>
      <c r="B74" s="27">
        <v>4051298.8</v>
      </c>
      <c r="C74" s="30">
        <v>81604.800000000003</v>
      </c>
      <c r="D74" s="27">
        <v>4132903.6</v>
      </c>
      <c r="E74" s="30">
        <v>156992.70000000001</v>
      </c>
      <c r="F74" s="27">
        <v>4289896.3</v>
      </c>
      <c r="G74" s="31">
        <v>97278.399999999994</v>
      </c>
      <c r="H74" s="27">
        <f t="shared" si="3"/>
        <v>4387174.7</v>
      </c>
      <c r="I74" s="29"/>
      <c r="J74" s="28">
        <v>335875.9</v>
      </c>
      <c r="K74" s="27">
        <f t="shared" si="4"/>
        <v>4387174.7</v>
      </c>
      <c r="L74" s="26">
        <f>K74/B74*100</f>
        <v>108.29057338352828</v>
      </c>
    </row>
    <row r="75" spans="1:12" ht="75" hidden="1" x14ac:dyDescent="0.25">
      <c r="A75" s="13" t="s">
        <v>63</v>
      </c>
      <c r="B75" s="30">
        <v>63118.8</v>
      </c>
      <c r="C75" s="30"/>
      <c r="D75" s="30">
        <v>63118.8</v>
      </c>
      <c r="E75" s="30"/>
      <c r="F75" s="30">
        <v>63118.8</v>
      </c>
      <c r="G75" s="31">
        <v>0</v>
      </c>
      <c r="H75" s="30">
        <f t="shared" si="3"/>
        <v>63118.8</v>
      </c>
      <c r="I75" s="32"/>
      <c r="J75" s="31">
        <v>0</v>
      </c>
      <c r="K75" s="30">
        <f t="shared" si="4"/>
        <v>63118.8</v>
      </c>
      <c r="L75" s="6">
        <f>K75/B75*100</f>
        <v>100</v>
      </c>
    </row>
    <row r="76" spans="1:12" ht="75" hidden="1" x14ac:dyDescent="0.25">
      <c r="A76" s="13" t="s">
        <v>64</v>
      </c>
      <c r="B76" s="30">
        <v>3542.8</v>
      </c>
      <c r="C76" s="30"/>
      <c r="D76" s="30">
        <v>3542.8</v>
      </c>
      <c r="E76" s="30">
        <v>1512.9</v>
      </c>
      <c r="F76" s="30">
        <v>5055.7</v>
      </c>
      <c r="G76" s="31">
        <v>1459.7</v>
      </c>
      <c r="H76" s="30">
        <f t="shared" si="3"/>
        <v>6515.4</v>
      </c>
      <c r="I76" s="32"/>
      <c r="J76" s="31">
        <v>2972.6000000000004</v>
      </c>
      <c r="K76" s="30">
        <f t="shared" si="4"/>
        <v>6515.4</v>
      </c>
      <c r="L76" s="6">
        <f>K76/B76*100</f>
        <v>183.90538557073498</v>
      </c>
    </row>
    <row r="77" spans="1:12" ht="37.5" hidden="1" x14ac:dyDescent="0.25">
      <c r="A77" s="13" t="s">
        <v>65</v>
      </c>
      <c r="B77" s="30">
        <v>122434.2</v>
      </c>
      <c r="C77" s="30"/>
      <c r="D77" s="30">
        <v>122434.2</v>
      </c>
      <c r="E77" s="30"/>
      <c r="F77" s="30">
        <v>122434.2</v>
      </c>
      <c r="G77" s="33"/>
      <c r="H77" s="30">
        <f t="shared" si="3"/>
        <v>122434.2</v>
      </c>
      <c r="I77" s="32"/>
      <c r="J77" s="31">
        <v>0</v>
      </c>
      <c r="K77" s="30">
        <f t="shared" si="4"/>
        <v>122434.2</v>
      </c>
      <c r="L77" s="6">
        <f>K77/B77*100</f>
        <v>100</v>
      </c>
    </row>
    <row r="78" spans="1:12" ht="75" hidden="1" x14ac:dyDescent="0.25">
      <c r="A78" s="13" t="s">
        <v>66</v>
      </c>
      <c r="B78" s="30">
        <v>103629.4</v>
      </c>
      <c r="C78" s="30"/>
      <c r="D78" s="30">
        <v>103629.4</v>
      </c>
      <c r="E78" s="30"/>
      <c r="F78" s="30">
        <v>103629.4</v>
      </c>
      <c r="G78" s="31">
        <v>52231.7</v>
      </c>
      <c r="H78" s="30">
        <f t="shared" si="3"/>
        <v>155861.09999999998</v>
      </c>
      <c r="I78" s="32"/>
      <c r="J78" s="31">
        <v>52231.7</v>
      </c>
      <c r="K78" s="30">
        <f t="shared" si="4"/>
        <v>155861.09999999998</v>
      </c>
      <c r="L78" s="6">
        <f>K78/B78*100</f>
        <v>150.40239545920363</v>
      </c>
    </row>
    <row r="79" spans="1:12" ht="37.5" hidden="1" x14ac:dyDescent="0.25">
      <c r="A79" s="13" t="s">
        <v>67</v>
      </c>
      <c r="B79" s="30">
        <v>41395</v>
      </c>
      <c r="C79" s="30"/>
      <c r="D79" s="30">
        <v>41395</v>
      </c>
      <c r="E79" s="30"/>
      <c r="F79" s="30">
        <v>41395</v>
      </c>
      <c r="G79" s="31">
        <v>-2135</v>
      </c>
      <c r="H79" s="30">
        <f t="shared" si="3"/>
        <v>39260</v>
      </c>
      <c r="I79" s="32"/>
      <c r="J79" s="31">
        <v>-2135</v>
      </c>
      <c r="K79" s="30">
        <f t="shared" si="4"/>
        <v>39260</v>
      </c>
      <c r="L79" s="6">
        <f>K79/B79*100</f>
        <v>94.842372267182029</v>
      </c>
    </row>
    <row r="80" spans="1:12" ht="56.25" hidden="1" x14ac:dyDescent="0.25">
      <c r="A80" s="13" t="s">
        <v>68</v>
      </c>
      <c r="B80" s="30">
        <v>288544</v>
      </c>
      <c r="C80" s="30">
        <v>4466</v>
      </c>
      <c r="D80" s="30">
        <v>293010</v>
      </c>
      <c r="E80" s="30">
        <v>1712.4</v>
      </c>
      <c r="F80" s="30">
        <v>294722.40000000002</v>
      </c>
      <c r="G80" s="31">
        <v>40024.6</v>
      </c>
      <c r="H80" s="30">
        <f t="shared" si="3"/>
        <v>334747</v>
      </c>
      <c r="I80" s="32"/>
      <c r="J80" s="31">
        <v>46203</v>
      </c>
      <c r="K80" s="30">
        <f t="shared" si="4"/>
        <v>334747</v>
      </c>
      <c r="L80" s="6">
        <f>K80/B80*100</f>
        <v>116.0124625706998</v>
      </c>
    </row>
    <row r="81" spans="1:12" ht="75" hidden="1" x14ac:dyDescent="0.25">
      <c r="A81" s="13" t="s">
        <v>69</v>
      </c>
      <c r="B81" s="30">
        <v>33272.199999999997</v>
      </c>
      <c r="C81" s="30"/>
      <c r="D81" s="30">
        <v>33272.199999999997</v>
      </c>
      <c r="E81" s="30"/>
      <c r="F81" s="30">
        <v>33272.199999999997</v>
      </c>
      <c r="G81" s="31"/>
      <c r="H81" s="30">
        <f t="shared" si="3"/>
        <v>33272.199999999997</v>
      </c>
      <c r="I81" s="32"/>
      <c r="J81" s="31">
        <v>0</v>
      </c>
      <c r="K81" s="30">
        <f t="shared" si="4"/>
        <v>33272.199999999997</v>
      </c>
      <c r="L81" s="6">
        <f>K81/B81*100</f>
        <v>100</v>
      </c>
    </row>
    <row r="82" spans="1:12" ht="37.5" hidden="1" x14ac:dyDescent="0.25">
      <c r="A82" s="13" t="s">
        <v>70</v>
      </c>
      <c r="B82" s="30">
        <v>358012.7</v>
      </c>
      <c r="C82" s="30">
        <v>-157988.5</v>
      </c>
      <c r="D82" s="30">
        <v>200024.2</v>
      </c>
      <c r="E82" s="30"/>
      <c r="F82" s="30">
        <v>200024.2</v>
      </c>
      <c r="G82" s="31">
        <v>-72537.600000000006</v>
      </c>
      <c r="H82" s="30">
        <f t="shared" si="3"/>
        <v>127486.6</v>
      </c>
      <c r="I82" s="32"/>
      <c r="J82" s="31">
        <v>-230526.1</v>
      </c>
      <c r="K82" s="30">
        <f t="shared" si="4"/>
        <v>127486.6</v>
      </c>
      <c r="L82" s="6">
        <f>K82/B82*100</f>
        <v>35.609518880196148</v>
      </c>
    </row>
    <row r="83" spans="1:12" ht="56.25" hidden="1" x14ac:dyDescent="0.25">
      <c r="A83" s="13" t="s">
        <v>10</v>
      </c>
      <c r="B83" s="30">
        <v>57553.7</v>
      </c>
      <c r="C83" s="30">
        <v>-330.5</v>
      </c>
      <c r="D83" s="30">
        <v>57223.199999999997</v>
      </c>
      <c r="E83" s="30">
        <v>588.79999999999995</v>
      </c>
      <c r="F83" s="30">
        <v>57812</v>
      </c>
      <c r="G83" s="31">
        <v>7988.9</v>
      </c>
      <c r="H83" s="30">
        <f t="shared" si="3"/>
        <v>65800.899999999994</v>
      </c>
      <c r="I83" s="32"/>
      <c r="J83" s="31">
        <v>8247.1999999999989</v>
      </c>
      <c r="K83" s="30">
        <f t="shared" si="4"/>
        <v>65800.899999999994</v>
      </c>
      <c r="L83" s="6">
        <f>K83/B83*100</f>
        <v>114.32957394572374</v>
      </c>
    </row>
    <row r="84" spans="1:12" ht="93.75" hidden="1" x14ac:dyDescent="0.25">
      <c r="A84" s="13" t="s">
        <v>71</v>
      </c>
      <c r="B84" s="30">
        <v>1242969.1000000001</v>
      </c>
      <c r="C84" s="30">
        <v>156438.5</v>
      </c>
      <c r="D84" s="30">
        <v>1399407.6</v>
      </c>
      <c r="E84" s="30">
        <v>-2726.2</v>
      </c>
      <c r="F84" s="30">
        <v>1396681.4</v>
      </c>
      <c r="G84" s="31">
        <v>18035.3</v>
      </c>
      <c r="H84" s="30">
        <f t="shared" si="3"/>
        <v>1414716.7</v>
      </c>
      <c r="I84" s="32"/>
      <c r="J84" s="31">
        <v>171747.59999999998</v>
      </c>
      <c r="K84" s="30">
        <f t="shared" si="4"/>
        <v>1414716.7</v>
      </c>
      <c r="L84" s="6">
        <f>K84/B84*100</f>
        <v>113.81752772454278</v>
      </c>
    </row>
    <row r="85" spans="1:12" ht="37.5" hidden="1" x14ac:dyDescent="0.25">
      <c r="A85" s="13" t="s">
        <v>72</v>
      </c>
      <c r="B85" s="30"/>
      <c r="C85" s="30">
        <v>1500</v>
      </c>
      <c r="D85" s="30">
        <v>1500</v>
      </c>
      <c r="E85" s="30"/>
      <c r="F85" s="30">
        <v>1500</v>
      </c>
      <c r="G85" s="31"/>
      <c r="H85" s="30">
        <f t="shared" si="3"/>
        <v>1500</v>
      </c>
      <c r="I85" s="32"/>
      <c r="J85" s="31">
        <v>1500</v>
      </c>
      <c r="K85" s="30">
        <f t="shared" si="4"/>
        <v>1500</v>
      </c>
      <c r="L85" s="6"/>
    </row>
    <row r="86" spans="1:12" ht="93.75" hidden="1" x14ac:dyDescent="0.25">
      <c r="A86" s="13" t="s">
        <v>73</v>
      </c>
      <c r="B86" s="30">
        <v>105104</v>
      </c>
      <c r="C86" s="30"/>
      <c r="D86" s="30">
        <v>105104</v>
      </c>
      <c r="E86" s="30"/>
      <c r="F86" s="30">
        <v>105104</v>
      </c>
      <c r="G86" s="31">
        <v>49500</v>
      </c>
      <c r="H86" s="30">
        <f t="shared" si="3"/>
        <v>154604</v>
      </c>
      <c r="I86" s="32"/>
      <c r="J86" s="31">
        <v>49500</v>
      </c>
      <c r="K86" s="30">
        <f t="shared" si="4"/>
        <v>154604</v>
      </c>
      <c r="L86" s="6">
        <f>K86/B86*100</f>
        <v>147.09620946871672</v>
      </c>
    </row>
    <row r="87" spans="1:12" ht="37.5" hidden="1" x14ac:dyDescent="0.25">
      <c r="A87" s="13" t="s">
        <v>74</v>
      </c>
      <c r="B87" s="30">
        <v>1631722.9</v>
      </c>
      <c r="C87" s="30">
        <v>77469.3</v>
      </c>
      <c r="D87" s="30">
        <v>1709192.2</v>
      </c>
      <c r="E87" s="30">
        <v>155904.79999999999</v>
      </c>
      <c r="F87" s="30">
        <v>1865097</v>
      </c>
      <c r="G87" s="31">
        <v>2710.8</v>
      </c>
      <c r="H87" s="30">
        <f t="shared" si="3"/>
        <v>1867807.8</v>
      </c>
      <c r="I87" s="32"/>
      <c r="J87" s="31">
        <v>236084.89999999997</v>
      </c>
      <c r="K87" s="30">
        <f t="shared" si="4"/>
        <v>1867807.8</v>
      </c>
      <c r="L87" s="6">
        <f>K87/B87*100</f>
        <v>114.46844314068278</v>
      </c>
    </row>
    <row r="88" spans="1:12" ht="93.75" hidden="1" x14ac:dyDescent="0.25">
      <c r="A88" s="13" t="s">
        <v>75</v>
      </c>
      <c r="B88" s="27">
        <v>146941</v>
      </c>
      <c r="C88" s="30">
        <v>13910</v>
      </c>
      <c r="D88" s="27">
        <v>160851</v>
      </c>
      <c r="E88" s="30"/>
      <c r="F88" s="27">
        <v>160851</v>
      </c>
      <c r="G88" s="31">
        <v>8500</v>
      </c>
      <c r="H88" s="27">
        <f t="shared" si="3"/>
        <v>169351</v>
      </c>
      <c r="I88" s="29"/>
      <c r="J88" s="28">
        <v>22410</v>
      </c>
      <c r="K88" s="27">
        <f t="shared" si="4"/>
        <v>169351</v>
      </c>
      <c r="L88" s="26">
        <f>K88/B88*100</f>
        <v>115.25101911651616</v>
      </c>
    </row>
    <row r="89" spans="1:12" ht="93.75" hidden="1" x14ac:dyDescent="0.25">
      <c r="A89" s="13" t="s">
        <v>76</v>
      </c>
      <c r="B89" s="30">
        <v>4910</v>
      </c>
      <c r="C89" s="30">
        <v>13910</v>
      </c>
      <c r="D89" s="30">
        <v>18820</v>
      </c>
      <c r="E89" s="30"/>
      <c r="F89" s="30">
        <v>18820</v>
      </c>
      <c r="G89" s="31">
        <v>7500</v>
      </c>
      <c r="H89" s="30">
        <f t="shared" si="3"/>
        <v>26320</v>
      </c>
      <c r="I89" s="32"/>
      <c r="J89" s="31">
        <v>21410</v>
      </c>
      <c r="K89" s="30">
        <f t="shared" si="4"/>
        <v>26320</v>
      </c>
      <c r="L89" s="6">
        <f>K89/B89*100</f>
        <v>536.04887983706715</v>
      </c>
    </row>
    <row r="90" spans="1:12" ht="75" hidden="1" x14ac:dyDescent="0.25">
      <c r="A90" s="13" t="s">
        <v>77</v>
      </c>
      <c r="B90" s="30">
        <v>250</v>
      </c>
      <c r="C90" s="30"/>
      <c r="D90" s="30">
        <v>250</v>
      </c>
      <c r="E90" s="30"/>
      <c r="F90" s="30">
        <v>250</v>
      </c>
      <c r="G90" s="31">
        <v>1000</v>
      </c>
      <c r="H90" s="30">
        <f t="shared" si="3"/>
        <v>1250</v>
      </c>
      <c r="I90" s="32"/>
      <c r="J90" s="31">
        <v>1000</v>
      </c>
      <c r="K90" s="30">
        <f t="shared" si="4"/>
        <v>1250</v>
      </c>
      <c r="L90" s="6">
        <f>K90/B90*100</f>
        <v>500</v>
      </c>
    </row>
    <row r="91" spans="1:12" ht="56.25" hidden="1" x14ac:dyDescent="0.25">
      <c r="A91" s="13" t="s">
        <v>78</v>
      </c>
      <c r="B91" s="30">
        <v>141781</v>
      </c>
      <c r="C91" s="30"/>
      <c r="D91" s="30">
        <v>141781</v>
      </c>
      <c r="E91" s="30"/>
      <c r="F91" s="30">
        <v>141781</v>
      </c>
      <c r="G91" s="31"/>
      <c r="H91" s="30">
        <f t="shared" si="3"/>
        <v>141781</v>
      </c>
      <c r="I91" s="32"/>
      <c r="J91" s="31">
        <v>0</v>
      </c>
      <c r="K91" s="30">
        <f t="shared" si="4"/>
        <v>141781</v>
      </c>
      <c r="L91" s="6">
        <f>K91/B91*100</f>
        <v>100</v>
      </c>
    </row>
    <row r="92" spans="1:12" ht="93.75" hidden="1" x14ac:dyDescent="0.25">
      <c r="A92" s="13" t="s">
        <v>79</v>
      </c>
      <c r="B92" s="27">
        <v>6711995.7000000002</v>
      </c>
      <c r="C92" s="30">
        <v>1963546.3</v>
      </c>
      <c r="D92" s="27">
        <v>8675542</v>
      </c>
      <c r="E92" s="30">
        <v>161449.29999999999</v>
      </c>
      <c r="F92" s="27">
        <v>8836991.3000000007</v>
      </c>
      <c r="G92" s="31">
        <v>635444.69999999995</v>
      </c>
      <c r="H92" s="27">
        <f t="shared" si="3"/>
        <v>9472436</v>
      </c>
      <c r="I92" s="29"/>
      <c r="J92" s="28">
        <v>2760440.3</v>
      </c>
      <c r="K92" s="27">
        <f t="shared" si="4"/>
        <v>9472436</v>
      </c>
      <c r="L92" s="26">
        <f>K92/B92*100</f>
        <v>141.12696764689525</v>
      </c>
    </row>
    <row r="93" spans="1:12" ht="37.5" hidden="1" x14ac:dyDescent="0.25">
      <c r="A93" s="13" t="s">
        <v>80</v>
      </c>
      <c r="B93" s="30">
        <v>301419</v>
      </c>
      <c r="C93" s="30">
        <v>156018.6</v>
      </c>
      <c r="D93" s="30">
        <v>457437.6</v>
      </c>
      <c r="E93" s="30">
        <v>161018.6</v>
      </c>
      <c r="F93" s="30">
        <v>618456.19999999995</v>
      </c>
      <c r="G93" s="31">
        <v>134763.9</v>
      </c>
      <c r="H93" s="30">
        <f t="shared" si="3"/>
        <v>753220.1</v>
      </c>
      <c r="I93" s="32"/>
      <c r="J93" s="31">
        <v>451801.1</v>
      </c>
      <c r="K93" s="30">
        <f t="shared" si="4"/>
        <v>753220.1</v>
      </c>
      <c r="L93" s="6">
        <f>K93/B93*100</f>
        <v>249.89138043719871</v>
      </c>
    </row>
    <row r="94" spans="1:12" ht="37.5" hidden="1" x14ac:dyDescent="0.25">
      <c r="A94" s="13" t="s">
        <v>81</v>
      </c>
      <c r="B94" s="30">
        <v>6202359.5999999996</v>
      </c>
      <c r="C94" s="30">
        <v>1454397.5</v>
      </c>
      <c r="D94" s="30">
        <v>7656757.0999999996</v>
      </c>
      <c r="E94" s="30">
        <v>-12161.7</v>
      </c>
      <c r="F94" s="30">
        <v>7644595.4000000004</v>
      </c>
      <c r="G94" s="31">
        <v>572283.30000000005</v>
      </c>
      <c r="H94" s="30">
        <f t="shared" si="3"/>
        <v>8216878.7000000002</v>
      </c>
      <c r="I94" s="32"/>
      <c r="J94" s="31">
        <v>2014519.1</v>
      </c>
      <c r="K94" s="30">
        <f t="shared" si="4"/>
        <v>8216878.7000000002</v>
      </c>
      <c r="L94" s="6">
        <f>K94/B94*100</f>
        <v>132.47988233381375</v>
      </c>
    </row>
    <row r="95" spans="1:12" ht="56.25" hidden="1" x14ac:dyDescent="0.25">
      <c r="A95" s="13" t="s">
        <v>10</v>
      </c>
      <c r="B95" s="30">
        <v>37274.9</v>
      </c>
      <c r="C95" s="30">
        <v>60.2</v>
      </c>
      <c r="D95" s="30">
        <v>37335.1</v>
      </c>
      <c r="E95" s="30">
        <v>430.7</v>
      </c>
      <c r="F95" s="30">
        <v>37765.800000000003</v>
      </c>
      <c r="G95" s="31">
        <v>488.9</v>
      </c>
      <c r="H95" s="30">
        <f t="shared" si="3"/>
        <v>38254.700000000004</v>
      </c>
      <c r="I95" s="32"/>
      <c r="J95" s="31">
        <v>979.8</v>
      </c>
      <c r="K95" s="30">
        <f t="shared" si="4"/>
        <v>38254.700000000004</v>
      </c>
      <c r="L95" s="6">
        <f>K95/B95*100</f>
        <v>102.62857848042518</v>
      </c>
    </row>
    <row r="96" spans="1:12" ht="56.25" hidden="1" x14ac:dyDescent="0.25">
      <c r="A96" s="13" t="s">
        <v>82</v>
      </c>
      <c r="B96" s="30">
        <v>170942.2</v>
      </c>
      <c r="C96" s="30">
        <v>353070</v>
      </c>
      <c r="D96" s="30">
        <v>524012.2</v>
      </c>
      <c r="E96" s="30">
        <v>12161.7</v>
      </c>
      <c r="F96" s="30">
        <v>536173.9</v>
      </c>
      <c r="G96" s="31">
        <v>-72091.399999999994</v>
      </c>
      <c r="H96" s="30">
        <f t="shared" si="3"/>
        <v>464082.5</v>
      </c>
      <c r="I96" s="32"/>
      <c r="J96" s="31">
        <v>293140.30000000005</v>
      </c>
      <c r="K96" s="30">
        <f t="shared" si="4"/>
        <v>464082.5</v>
      </c>
      <c r="L96" s="6">
        <f>K96/B96*100</f>
        <v>271.48503997257546</v>
      </c>
    </row>
    <row r="97" spans="1:12" ht="93.75" hidden="1" x14ac:dyDescent="0.25">
      <c r="A97" s="13" t="s">
        <v>83</v>
      </c>
      <c r="B97" s="27">
        <v>298425.7</v>
      </c>
      <c r="C97" s="30">
        <v>181316.6</v>
      </c>
      <c r="D97" s="27">
        <v>479742.3</v>
      </c>
      <c r="E97" s="30">
        <v>32688.400000000001</v>
      </c>
      <c r="F97" s="27">
        <v>512430.7</v>
      </c>
      <c r="G97" s="31">
        <v>159785.60000000001</v>
      </c>
      <c r="H97" s="27">
        <f t="shared" si="3"/>
        <v>672216.3</v>
      </c>
      <c r="I97" s="29"/>
      <c r="J97" s="28">
        <v>373790.6</v>
      </c>
      <c r="K97" s="27">
        <f t="shared" si="4"/>
        <v>672216.3</v>
      </c>
      <c r="L97" s="26">
        <f>K97/B97*100</f>
        <v>225.25415874034977</v>
      </c>
    </row>
    <row r="98" spans="1:12" ht="93.75" hidden="1" x14ac:dyDescent="0.25">
      <c r="A98" s="13" t="s">
        <v>84</v>
      </c>
      <c r="B98" s="30">
        <v>213243.3</v>
      </c>
      <c r="C98" s="30">
        <v>181656.6</v>
      </c>
      <c r="D98" s="30">
        <v>394899.9</v>
      </c>
      <c r="E98" s="30">
        <v>30707.1</v>
      </c>
      <c r="F98" s="30">
        <v>425607</v>
      </c>
      <c r="G98" s="31">
        <v>137056.79999999999</v>
      </c>
      <c r="H98" s="30">
        <f t="shared" si="3"/>
        <v>562663.80000000005</v>
      </c>
      <c r="I98" s="32"/>
      <c r="J98" s="31">
        <v>349420.5</v>
      </c>
      <c r="K98" s="30">
        <f t="shared" si="4"/>
        <v>562663.80000000005</v>
      </c>
      <c r="L98" s="6">
        <f>K98/B98*100</f>
        <v>263.86001342128924</v>
      </c>
    </row>
    <row r="99" spans="1:12" ht="168.75" hidden="1" x14ac:dyDescent="0.25">
      <c r="A99" s="13" t="s">
        <v>85</v>
      </c>
      <c r="B99" s="30">
        <v>35581.800000000003</v>
      </c>
      <c r="C99" s="30"/>
      <c r="D99" s="30">
        <v>35581.800000000003</v>
      </c>
      <c r="E99" s="30">
        <v>973.2</v>
      </c>
      <c r="F99" s="30">
        <v>36555</v>
      </c>
      <c r="G99" s="31">
        <v>21390.7</v>
      </c>
      <c r="H99" s="30">
        <f t="shared" si="3"/>
        <v>57945.7</v>
      </c>
      <c r="I99" s="32"/>
      <c r="J99" s="31">
        <v>22363.9</v>
      </c>
      <c r="K99" s="30">
        <f t="shared" si="4"/>
        <v>57945.7</v>
      </c>
      <c r="L99" s="6">
        <f>K99/B99*100</f>
        <v>162.8520760613572</v>
      </c>
    </row>
    <row r="100" spans="1:12" ht="56.25" hidden="1" x14ac:dyDescent="0.25">
      <c r="A100" s="13" t="s">
        <v>10</v>
      </c>
      <c r="B100" s="30">
        <v>33066.9</v>
      </c>
      <c r="C100" s="30">
        <v>-340</v>
      </c>
      <c r="D100" s="30">
        <v>32726.9</v>
      </c>
      <c r="E100" s="30">
        <v>1008.1</v>
      </c>
      <c r="F100" s="30">
        <v>33735</v>
      </c>
      <c r="G100" s="31">
        <v>1338.1</v>
      </c>
      <c r="H100" s="30">
        <f t="shared" si="3"/>
        <v>35073.1</v>
      </c>
      <c r="I100" s="32"/>
      <c r="J100" s="31">
        <v>2006.1999999999998</v>
      </c>
      <c r="K100" s="30">
        <f t="shared" si="4"/>
        <v>35073.1</v>
      </c>
      <c r="L100" s="6">
        <f>K100/B100*100</f>
        <v>106.06709428461694</v>
      </c>
    </row>
    <row r="101" spans="1:12" ht="56.25" hidden="1" x14ac:dyDescent="0.25">
      <c r="A101" s="13" t="s">
        <v>86</v>
      </c>
      <c r="B101" s="30">
        <v>16533.7</v>
      </c>
      <c r="C101" s="30"/>
      <c r="D101" s="30">
        <v>16533.7</v>
      </c>
      <c r="E101" s="30"/>
      <c r="F101" s="30">
        <v>16533.7</v>
      </c>
      <c r="G101" s="33"/>
      <c r="H101" s="30">
        <f t="shared" si="3"/>
        <v>16533.7</v>
      </c>
      <c r="I101" s="32"/>
      <c r="J101" s="31">
        <v>0</v>
      </c>
      <c r="K101" s="30">
        <f t="shared" si="4"/>
        <v>16533.7</v>
      </c>
      <c r="L101" s="6">
        <f>K101/B101*100</f>
        <v>100</v>
      </c>
    </row>
    <row r="102" spans="1:12" ht="75" hidden="1" x14ac:dyDescent="0.25">
      <c r="A102" s="13" t="s">
        <v>87</v>
      </c>
      <c r="B102" s="27">
        <v>87763.4</v>
      </c>
      <c r="C102" s="30">
        <v>-1171.0999999999999</v>
      </c>
      <c r="D102" s="27">
        <v>86592.3</v>
      </c>
      <c r="E102" s="30">
        <v>-1303.5</v>
      </c>
      <c r="F102" s="27">
        <v>85288.8</v>
      </c>
      <c r="G102" s="31">
        <v>1933.9</v>
      </c>
      <c r="H102" s="27">
        <f t="shared" ref="H102:H133" si="5">F102+G102</f>
        <v>87222.7</v>
      </c>
      <c r="I102" s="29"/>
      <c r="J102" s="28">
        <v>-540.69999999999982</v>
      </c>
      <c r="K102" s="27">
        <f t="shared" si="4"/>
        <v>87222.7</v>
      </c>
      <c r="L102" s="26">
        <f>K102/B102*100</f>
        <v>99.383911744531332</v>
      </c>
    </row>
    <row r="103" spans="1:12" ht="112.5" hidden="1" x14ac:dyDescent="0.25">
      <c r="A103" s="13" t="s">
        <v>88</v>
      </c>
      <c r="B103" s="30"/>
      <c r="C103" s="30">
        <v>5000</v>
      </c>
      <c r="D103" s="30">
        <v>5000</v>
      </c>
      <c r="E103" s="30"/>
      <c r="F103" s="30">
        <v>5000</v>
      </c>
      <c r="G103" s="31">
        <v>98</v>
      </c>
      <c r="H103" s="30">
        <f t="shared" si="5"/>
        <v>5098</v>
      </c>
      <c r="I103" s="32"/>
      <c r="J103" s="31">
        <v>5098</v>
      </c>
      <c r="K103" s="30">
        <f t="shared" si="4"/>
        <v>5098</v>
      </c>
      <c r="L103" s="6" t="e">
        <f>K103/B103*100</f>
        <v>#DIV/0!</v>
      </c>
    </row>
    <row r="104" spans="1:12" ht="56.25" hidden="1" x14ac:dyDescent="0.25">
      <c r="A104" s="13" t="s">
        <v>89</v>
      </c>
      <c r="B104" s="30">
        <v>20884.5</v>
      </c>
      <c r="C104" s="30">
        <v>-5059.1000000000004</v>
      </c>
      <c r="D104" s="30">
        <v>15825.4</v>
      </c>
      <c r="E104" s="30">
        <v>-1502.5</v>
      </c>
      <c r="F104" s="30">
        <v>14322.9</v>
      </c>
      <c r="G104" s="31">
        <v>-495.5</v>
      </c>
      <c r="H104" s="30">
        <f t="shared" si="5"/>
        <v>13827.4</v>
      </c>
      <c r="I104" s="32"/>
      <c r="J104" s="31">
        <v>-7057.1</v>
      </c>
      <c r="K104" s="30">
        <f t="shared" si="4"/>
        <v>13827.4</v>
      </c>
      <c r="L104" s="6">
        <f>K104/B104*100</f>
        <v>66.208910914793265</v>
      </c>
    </row>
    <row r="105" spans="1:12" ht="56.25" hidden="1" x14ac:dyDescent="0.25">
      <c r="A105" s="13" t="s">
        <v>10</v>
      </c>
      <c r="B105" s="30">
        <v>38973.5</v>
      </c>
      <c r="C105" s="30"/>
      <c r="D105" s="30">
        <v>38973.5</v>
      </c>
      <c r="E105" s="30">
        <v>199</v>
      </c>
      <c r="F105" s="30">
        <v>39172.5</v>
      </c>
      <c r="G105" s="31">
        <v>344.3</v>
      </c>
      <c r="H105" s="30">
        <f t="shared" si="5"/>
        <v>39516.800000000003</v>
      </c>
      <c r="I105" s="32"/>
      <c r="J105" s="31">
        <v>543.29999999999995</v>
      </c>
      <c r="K105" s="30">
        <f t="shared" si="4"/>
        <v>39516.800000000003</v>
      </c>
      <c r="L105" s="6">
        <f>K105/B105*100</f>
        <v>101.39402414461109</v>
      </c>
    </row>
    <row r="106" spans="1:12" ht="56.25" hidden="1" x14ac:dyDescent="0.25">
      <c r="A106" s="13" t="s">
        <v>90</v>
      </c>
      <c r="B106" s="30">
        <v>27905.4</v>
      </c>
      <c r="C106" s="30">
        <v>-1112</v>
      </c>
      <c r="D106" s="30">
        <v>26793.4</v>
      </c>
      <c r="E106" s="30"/>
      <c r="F106" s="30">
        <v>26793.4</v>
      </c>
      <c r="G106" s="31">
        <v>1987.1</v>
      </c>
      <c r="H106" s="30">
        <f t="shared" si="5"/>
        <v>28780.5</v>
      </c>
      <c r="I106" s="32"/>
      <c r="J106" s="31">
        <v>875.09999999999991</v>
      </c>
      <c r="K106" s="30">
        <f t="shared" si="4"/>
        <v>28780.5</v>
      </c>
      <c r="L106" s="6">
        <f>K106/B106*100</f>
        <v>103.13595218129822</v>
      </c>
    </row>
    <row r="107" spans="1:12" ht="75" x14ac:dyDescent="0.25">
      <c r="A107" s="13" t="s">
        <v>91</v>
      </c>
      <c r="B107" s="27">
        <v>5557256.5999999996</v>
      </c>
      <c r="C107" s="30">
        <v>595319.6</v>
      </c>
      <c r="D107" s="27">
        <v>6152576.2000000002</v>
      </c>
      <c r="E107" s="30">
        <v>1474347.8</v>
      </c>
      <c r="F107" s="27">
        <v>7626924</v>
      </c>
      <c r="G107" s="31">
        <v>1460584.3</v>
      </c>
      <c r="H107" s="27">
        <f t="shared" si="5"/>
        <v>9087508.3000000007</v>
      </c>
      <c r="I107" s="29">
        <v>83435.899999999994</v>
      </c>
      <c r="J107" s="28">
        <v>3613687.6</v>
      </c>
      <c r="K107" s="27">
        <f t="shared" si="4"/>
        <v>9170944.2000000011</v>
      </c>
      <c r="L107" s="26">
        <f>K107/B107*100</f>
        <v>165.02646647628259</v>
      </c>
    </row>
    <row r="108" spans="1:12" ht="75" hidden="1" x14ac:dyDescent="0.25">
      <c r="A108" s="13" t="s">
        <v>92</v>
      </c>
      <c r="B108" s="30">
        <v>223615.9</v>
      </c>
      <c r="C108" s="30">
        <v>39349.599999999999</v>
      </c>
      <c r="D108" s="30">
        <v>262965.5</v>
      </c>
      <c r="E108" s="30">
        <v>33475.199999999997</v>
      </c>
      <c r="F108" s="30">
        <v>296440.7</v>
      </c>
      <c r="G108" s="31">
        <v>21113.4</v>
      </c>
      <c r="H108" s="30">
        <f t="shared" si="5"/>
        <v>317554.10000000003</v>
      </c>
      <c r="I108" s="32"/>
      <c r="J108" s="31">
        <v>93938.199999999983</v>
      </c>
      <c r="K108" s="30">
        <f t="shared" si="4"/>
        <v>317554.10000000003</v>
      </c>
      <c r="L108" s="6">
        <f>K108/B108*100</f>
        <v>142.00873014843756</v>
      </c>
    </row>
    <row r="109" spans="1:12" ht="93.75" x14ac:dyDescent="0.25">
      <c r="A109" s="13" t="s">
        <v>93</v>
      </c>
      <c r="B109" s="30">
        <v>235208.3</v>
      </c>
      <c r="C109" s="30">
        <v>299614</v>
      </c>
      <c r="D109" s="30">
        <v>534822.30000000005</v>
      </c>
      <c r="E109" s="30">
        <v>163975.5</v>
      </c>
      <c r="F109" s="30">
        <v>698797.8</v>
      </c>
      <c r="G109" s="31">
        <v>367700.1</v>
      </c>
      <c r="H109" s="30">
        <f t="shared" si="5"/>
        <v>1066497.8999999999</v>
      </c>
      <c r="I109" s="32">
        <v>-9696.2000000000007</v>
      </c>
      <c r="J109" s="31">
        <v>821593.4</v>
      </c>
      <c r="K109" s="30">
        <f t="shared" si="4"/>
        <v>1056801.7</v>
      </c>
      <c r="L109" s="6">
        <f>K109/B109*100</f>
        <v>449.30459511845459</v>
      </c>
    </row>
    <row r="110" spans="1:12" ht="56.25" hidden="1" x14ac:dyDescent="0.25">
      <c r="A110" s="13" t="s">
        <v>94</v>
      </c>
      <c r="B110" s="30">
        <v>1589271.1</v>
      </c>
      <c r="C110" s="30"/>
      <c r="D110" s="30">
        <v>1589271.1</v>
      </c>
      <c r="E110" s="30">
        <v>555700</v>
      </c>
      <c r="F110" s="30">
        <v>2144971.1</v>
      </c>
      <c r="G110" s="31">
        <v>227800</v>
      </c>
      <c r="H110" s="30">
        <f t="shared" si="5"/>
        <v>2372771.1</v>
      </c>
      <c r="I110" s="32"/>
      <c r="J110" s="31">
        <v>783500</v>
      </c>
      <c r="K110" s="30">
        <f t="shared" si="4"/>
        <v>2372771.1</v>
      </c>
      <c r="L110" s="6">
        <f>K110/B110*100</f>
        <v>149.29932973675795</v>
      </c>
    </row>
    <row r="111" spans="1:12" ht="131.25" x14ac:dyDescent="0.25">
      <c r="A111" s="13" t="s">
        <v>95</v>
      </c>
      <c r="B111" s="30">
        <v>3295732</v>
      </c>
      <c r="C111" s="30">
        <v>256356</v>
      </c>
      <c r="D111" s="30">
        <v>3552088</v>
      </c>
      <c r="E111" s="30">
        <v>720188.8</v>
      </c>
      <c r="F111" s="30">
        <v>4272276.8</v>
      </c>
      <c r="G111" s="31">
        <v>857785.8</v>
      </c>
      <c r="H111" s="30">
        <f t="shared" si="5"/>
        <v>5130062.5999999996</v>
      </c>
      <c r="I111" s="32">
        <v>93132.1</v>
      </c>
      <c r="J111" s="31">
        <v>1927462.7000000002</v>
      </c>
      <c r="K111" s="30">
        <f t="shared" si="4"/>
        <v>5223194.6999999993</v>
      </c>
      <c r="L111" s="6">
        <f>K111/B111*100</f>
        <v>158.48359939461093</v>
      </c>
    </row>
    <row r="112" spans="1:12" ht="56.25" hidden="1" x14ac:dyDescent="0.25">
      <c r="A112" s="13" t="s">
        <v>10</v>
      </c>
      <c r="B112" s="30">
        <v>100824.5</v>
      </c>
      <c r="C112" s="30"/>
      <c r="D112" s="30">
        <v>100824.5</v>
      </c>
      <c r="E112" s="30">
        <v>1425</v>
      </c>
      <c r="F112" s="30">
        <v>102249.5</v>
      </c>
      <c r="G112" s="31">
        <v>449.7</v>
      </c>
      <c r="H112" s="30">
        <f t="shared" si="5"/>
        <v>102699.2</v>
      </c>
      <c r="I112" s="32"/>
      <c r="J112" s="31">
        <v>1874.7</v>
      </c>
      <c r="K112" s="30">
        <f t="shared" si="4"/>
        <v>102699.2</v>
      </c>
      <c r="L112" s="6">
        <f>K112/B112*100</f>
        <v>101.85936949848499</v>
      </c>
    </row>
    <row r="113" spans="1:12" ht="56.25" hidden="1" x14ac:dyDescent="0.25">
      <c r="A113" s="13" t="s">
        <v>96</v>
      </c>
      <c r="B113" s="30">
        <v>112604.8</v>
      </c>
      <c r="C113" s="30"/>
      <c r="D113" s="30">
        <v>112604.8</v>
      </c>
      <c r="E113" s="30">
        <v>-416.7</v>
      </c>
      <c r="F113" s="30">
        <v>112188.1</v>
      </c>
      <c r="G113" s="31">
        <v>-14264.7</v>
      </c>
      <c r="H113" s="30">
        <f t="shared" si="5"/>
        <v>97923.400000000009</v>
      </c>
      <c r="I113" s="32"/>
      <c r="J113" s="31">
        <v>-14681.400000000001</v>
      </c>
      <c r="K113" s="30">
        <f t="shared" si="4"/>
        <v>97923.400000000009</v>
      </c>
      <c r="L113" s="6">
        <f>K113/B113*100</f>
        <v>86.962012276563712</v>
      </c>
    </row>
    <row r="114" spans="1:12" ht="168.75" hidden="1" x14ac:dyDescent="0.25">
      <c r="A114" s="13" t="s">
        <v>97</v>
      </c>
      <c r="B114" s="27">
        <v>575970.69999999995</v>
      </c>
      <c r="C114" s="30">
        <v>21546</v>
      </c>
      <c r="D114" s="27">
        <v>597516.69999999995</v>
      </c>
      <c r="E114" s="30">
        <v>9579.2999999999993</v>
      </c>
      <c r="F114" s="27">
        <v>607096</v>
      </c>
      <c r="G114" s="31">
        <v>101547.7</v>
      </c>
      <c r="H114" s="27">
        <f t="shared" si="5"/>
        <v>708643.7</v>
      </c>
      <c r="I114" s="29"/>
      <c r="J114" s="28">
        <v>132673</v>
      </c>
      <c r="K114" s="27">
        <f t="shared" si="4"/>
        <v>708643.7</v>
      </c>
      <c r="L114" s="26">
        <f>K114/B114*100</f>
        <v>123.03467867375892</v>
      </c>
    </row>
    <row r="115" spans="1:12" ht="56.25" hidden="1" x14ac:dyDescent="0.25">
      <c r="A115" s="13" t="s">
        <v>98</v>
      </c>
      <c r="B115" s="30">
        <v>116039.6</v>
      </c>
      <c r="C115" s="30">
        <v>5569</v>
      </c>
      <c r="D115" s="30">
        <v>121608.6</v>
      </c>
      <c r="E115" s="30">
        <v>1143.3</v>
      </c>
      <c r="F115" s="30">
        <v>122751.9</v>
      </c>
      <c r="G115" s="31">
        <v>23909.8</v>
      </c>
      <c r="H115" s="30">
        <f t="shared" si="5"/>
        <v>146661.69999999998</v>
      </c>
      <c r="I115" s="32"/>
      <c r="J115" s="31">
        <v>30622.1</v>
      </c>
      <c r="K115" s="30">
        <f t="shared" si="4"/>
        <v>146661.69999999998</v>
      </c>
      <c r="L115" s="6">
        <f>K115/B115*100</f>
        <v>126.38935328973899</v>
      </c>
    </row>
    <row r="116" spans="1:12" ht="56.25" hidden="1" x14ac:dyDescent="0.25">
      <c r="A116" s="13" t="s">
        <v>99</v>
      </c>
      <c r="B116" s="30">
        <v>442889.9</v>
      </c>
      <c r="C116" s="30">
        <v>4218</v>
      </c>
      <c r="D116" s="30">
        <v>447107.9</v>
      </c>
      <c r="E116" s="30">
        <v>8436</v>
      </c>
      <c r="F116" s="30">
        <v>455543.9</v>
      </c>
      <c r="G116" s="31">
        <v>45340.3</v>
      </c>
      <c r="H116" s="30">
        <f t="shared" si="5"/>
        <v>500884.2</v>
      </c>
      <c r="I116" s="32"/>
      <c r="J116" s="31">
        <v>57994.3</v>
      </c>
      <c r="K116" s="30">
        <f t="shared" si="4"/>
        <v>500884.2</v>
      </c>
      <c r="L116" s="6">
        <f>K116/B116*100</f>
        <v>113.09451852480719</v>
      </c>
    </row>
    <row r="117" spans="1:12" ht="112.5" hidden="1" x14ac:dyDescent="0.25">
      <c r="A117" s="13" t="s">
        <v>100</v>
      </c>
      <c r="B117" s="30">
        <v>11352.2</v>
      </c>
      <c r="C117" s="30"/>
      <c r="D117" s="30">
        <v>11352.2</v>
      </c>
      <c r="E117" s="30"/>
      <c r="F117" s="30">
        <v>11352.2</v>
      </c>
      <c r="G117" s="31">
        <v>22297.599999999999</v>
      </c>
      <c r="H117" s="30">
        <f t="shared" si="5"/>
        <v>33649.800000000003</v>
      </c>
      <c r="I117" s="32"/>
      <c r="J117" s="31">
        <v>22297.599999999999</v>
      </c>
      <c r="K117" s="30">
        <f t="shared" si="4"/>
        <v>33649.800000000003</v>
      </c>
      <c r="L117" s="6">
        <f>K117/B117*100</f>
        <v>296.41655361956276</v>
      </c>
    </row>
    <row r="118" spans="1:12" ht="112.5" hidden="1" x14ac:dyDescent="0.25">
      <c r="A118" s="13" t="s">
        <v>101</v>
      </c>
      <c r="B118" s="30">
        <v>5689</v>
      </c>
      <c r="C118" s="30"/>
      <c r="D118" s="30">
        <v>5689</v>
      </c>
      <c r="E118" s="30"/>
      <c r="F118" s="30">
        <v>5689</v>
      </c>
      <c r="G118" s="31">
        <v>10000</v>
      </c>
      <c r="H118" s="30">
        <f t="shared" si="5"/>
        <v>15689</v>
      </c>
      <c r="I118" s="32"/>
      <c r="J118" s="31">
        <v>10000</v>
      </c>
      <c r="K118" s="30">
        <f t="shared" si="4"/>
        <v>15689</v>
      </c>
      <c r="L118" s="6">
        <f>K118/B118*100</f>
        <v>275.77781683951486</v>
      </c>
    </row>
    <row r="119" spans="1:12" ht="112.5" hidden="1" x14ac:dyDescent="0.25">
      <c r="A119" s="13" t="s">
        <v>102</v>
      </c>
      <c r="B119" s="27">
        <v>1599</v>
      </c>
      <c r="C119" s="30">
        <v>400.2</v>
      </c>
      <c r="D119" s="27">
        <v>1999.2</v>
      </c>
      <c r="E119" s="30"/>
      <c r="F119" s="27">
        <v>1999.2</v>
      </c>
      <c r="G119" s="31">
        <v>5597</v>
      </c>
      <c r="H119" s="27">
        <f t="shared" si="5"/>
        <v>7596.2</v>
      </c>
      <c r="I119" s="29"/>
      <c r="J119" s="28">
        <v>5997.2</v>
      </c>
      <c r="K119" s="27">
        <f t="shared" si="4"/>
        <v>7596.2</v>
      </c>
      <c r="L119" s="26">
        <f>K119/B119*100</f>
        <v>475.05941213258291</v>
      </c>
    </row>
    <row r="120" spans="1:12" ht="75" hidden="1" x14ac:dyDescent="0.25">
      <c r="A120" s="13" t="s">
        <v>103</v>
      </c>
      <c r="B120" s="30">
        <v>552.1</v>
      </c>
      <c r="C120" s="30">
        <v>380</v>
      </c>
      <c r="D120" s="30">
        <v>932.1</v>
      </c>
      <c r="E120" s="30"/>
      <c r="F120" s="30">
        <v>932.1</v>
      </c>
      <c r="G120" s="31">
        <v>3987</v>
      </c>
      <c r="H120" s="30">
        <f t="shared" si="5"/>
        <v>4919.1000000000004</v>
      </c>
      <c r="I120" s="32"/>
      <c r="J120" s="31">
        <v>4367</v>
      </c>
      <c r="K120" s="30">
        <f t="shared" si="4"/>
        <v>4919.1000000000004</v>
      </c>
      <c r="L120" s="6">
        <f>K120/B120*100</f>
        <v>890.97989494656758</v>
      </c>
    </row>
    <row r="121" spans="1:12" ht="93.75" hidden="1" x14ac:dyDescent="0.25">
      <c r="A121" s="13" t="s">
        <v>104</v>
      </c>
      <c r="B121" s="30">
        <v>1046.9000000000001</v>
      </c>
      <c r="C121" s="30">
        <v>20.2</v>
      </c>
      <c r="D121" s="30">
        <v>1067.0999999999999</v>
      </c>
      <c r="E121" s="30"/>
      <c r="F121" s="30">
        <v>1067.0999999999999</v>
      </c>
      <c r="G121" s="31">
        <v>1610</v>
      </c>
      <c r="H121" s="30">
        <f t="shared" si="5"/>
        <v>2677.1</v>
      </c>
      <c r="I121" s="32"/>
      <c r="J121" s="31">
        <v>1630.2</v>
      </c>
      <c r="K121" s="30">
        <f t="shared" si="4"/>
        <v>2677.1</v>
      </c>
      <c r="L121" s="6">
        <f>K121/B121*100</f>
        <v>255.7168784029038</v>
      </c>
    </row>
    <row r="122" spans="1:12" ht="93.75" hidden="1" x14ac:dyDescent="0.25">
      <c r="A122" s="13" t="s">
        <v>105</v>
      </c>
      <c r="B122" s="27">
        <v>5419.3</v>
      </c>
      <c r="C122" s="30"/>
      <c r="D122" s="27">
        <v>5419.3</v>
      </c>
      <c r="E122" s="30"/>
      <c r="F122" s="27">
        <v>5419.3</v>
      </c>
      <c r="G122" s="31">
        <v>5690.7</v>
      </c>
      <c r="H122" s="27">
        <f t="shared" si="5"/>
        <v>11110</v>
      </c>
      <c r="I122" s="29"/>
      <c r="J122" s="28">
        <v>5690.7</v>
      </c>
      <c r="K122" s="27">
        <f t="shared" si="4"/>
        <v>11110</v>
      </c>
      <c r="L122" s="26">
        <f>K122/B122*100</f>
        <v>205.00802686693854</v>
      </c>
    </row>
    <row r="123" spans="1:12" ht="75" hidden="1" x14ac:dyDescent="0.25">
      <c r="A123" s="13" t="s">
        <v>106</v>
      </c>
      <c r="B123" s="30">
        <v>579.70000000000005</v>
      </c>
      <c r="C123" s="30"/>
      <c r="D123" s="30">
        <v>579.70000000000005</v>
      </c>
      <c r="E123" s="30"/>
      <c r="F123" s="30">
        <v>579.70000000000005</v>
      </c>
      <c r="G123" s="31">
        <v>1315.3</v>
      </c>
      <c r="H123" s="30">
        <f t="shared" si="5"/>
        <v>1895</v>
      </c>
      <c r="I123" s="32"/>
      <c r="J123" s="31">
        <v>1315.3</v>
      </c>
      <c r="K123" s="30">
        <f t="shared" si="4"/>
        <v>1895</v>
      </c>
      <c r="L123" s="6">
        <f>K123/B123*100</f>
        <v>326.89322063136103</v>
      </c>
    </row>
    <row r="124" spans="1:12" ht="56.25" hidden="1" x14ac:dyDescent="0.25">
      <c r="A124" s="13" t="s">
        <v>107</v>
      </c>
      <c r="B124" s="30">
        <v>543.4</v>
      </c>
      <c r="C124" s="30"/>
      <c r="D124" s="30">
        <v>543.4</v>
      </c>
      <c r="E124" s="30"/>
      <c r="F124" s="30">
        <v>543.4</v>
      </c>
      <c r="G124" s="31">
        <v>1554.8</v>
      </c>
      <c r="H124" s="30">
        <f t="shared" si="5"/>
        <v>2098.1999999999998</v>
      </c>
      <c r="I124" s="32"/>
      <c r="J124" s="31">
        <v>1554.8</v>
      </c>
      <c r="K124" s="30">
        <f t="shared" si="4"/>
        <v>2098.1999999999998</v>
      </c>
      <c r="L124" s="6">
        <f>K124/B124*100</f>
        <v>386.12440191387554</v>
      </c>
    </row>
    <row r="125" spans="1:12" ht="75" hidden="1" x14ac:dyDescent="0.25">
      <c r="A125" s="13" t="s">
        <v>108</v>
      </c>
      <c r="B125" s="30">
        <v>112.5</v>
      </c>
      <c r="C125" s="30"/>
      <c r="D125" s="30">
        <v>112.5</v>
      </c>
      <c r="E125" s="30"/>
      <c r="F125" s="30">
        <v>112.5</v>
      </c>
      <c r="G125" s="31">
        <v>19.8</v>
      </c>
      <c r="H125" s="30">
        <f t="shared" si="5"/>
        <v>132.30000000000001</v>
      </c>
      <c r="I125" s="32"/>
      <c r="J125" s="31">
        <v>19.8</v>
      </c>
      <c r="K125" s="30">
        <f t="shared" si="4"/>
        <v>132.30000000000001</v>
      </c>
      <c r="L125" s="6">
        <f>K125/B125*100</f>
        <v>117.60000000000002</v>
      </c>
    </row>
    <row r="126" spans="1:12" ht="56.25" hidden="1" x14ac:dyDescent="0.25">
      <c r="A126" s="13" t="s">
        <v>109</v>
      </c>
      <c r="B126" s="30">
        <v>700</v>
      </c>
      <c r="C126" s="30"/>
      <c r="D126" s="30">
        <v>700</v>
      </c>
      <c r="E126" s="30"/>
      <c r="F126" s="30">
        <v>700</v>
      </c>
      <c r="G126" s="31">
        <v>50</v>
      </c>
      <c r="H126" s="30">
        <f t="shared" si="5"/>
        <v>750</v>
      </c>
      <c r="I126" s="32"/>
      <c r="J126" s="31">
        <v>50</v>
      </c>
      <c r="K126" s="30">
        <f t="shared" si="4"/>
        <v>750</v>
      </c>
      <c r="L126" s="6">
        <f>K126/B126*100</f>
        <v>107.14285714285714</v>
      </c>
    </row>
    <row r="127" spans="1:12" ht="112.5" hidden="1" x14ac:dyDescent="0.25">
      <c r="A127" s="13" t="s">
        <v>110</v>
      </c>
      <c r="B127" s="30">
        <v>3483.7</v>
      </c>
      <c r="C127" s="30"/>
      <c r="D127" s="30">
        <v>3483.7</v>
      </c>
      <c r="E127" s="30"/>
      <c r="F127" s="30">
        <v>3483.7</v>
      </c>
      <c r="G127" s="31">
        <v>2750.8</v>
      </c>
      <c r="H127" s="30">
        <f t="shared" si="5"/>
        <v>6234.5</v>
      </c>
      <c r="I127" s="32"/>
      <c r="J127" s="31">
        <v>2750.8</v>
      </c>
      <c r="K127" s="30">
        <f t="shared" si="4"/>
        <v>6234.5</v>
      </c>
      <c r="L127" s="6">
        <f>K127/B127*100</f>
        <v>178.9620231363206</v>
      </c>
    </row>
    <row r="128" spans="1:12" ht="75" x14ac:dyDescent="0.25">
      <c r="A128" s="13" t="s">
        <v>111</v>
      </c>
      <c r="B128" s="27">
        <v>11146147.300000001</v>
      </c>
      <c r="C128" s="30">
        <v>-284.7</v>
      </c>
      <c r="D128" s="27">
        <v>11145862.6</v>
      </c>
      <c r="E128" s="30">
        <v>1795173.4</v>
      </c>
      <c r="F128" s="27">
        <v>12941036</v>
      </c>
      <c r="G128" s="31">
        <v>1024104.8</v>
      </c>
      <c r="H128" s="27">
        <f t="shared" si="5"/>
        <v>13965140.800000001</v>
      </c>
      <c r="I128" s="29">
        <v>5876.2</v>
      </c>
      <c r="J128" s="28">
        <v>2824869.7</v>
      </c>
      <c r="K128" s="27">
        <f t="shared" si="4"/>
        <v>13971017</v>
      </c>
      <c r="L128" s="26">
        <f>K128/B128*100</f>
        <v>125.34391143386378</v>
      </c>
    </row>
    <row r="129" spans="1:12" ht="56.25" hidden="1" x14ac:dyDescent="0.25">
      <c r="A129" s="13" t="s">
        <v>112</v>
      </c>
      <c r="B129" s="30">
        <v>4028700.2</v>
      </c>
      <c r="C129" s="30"/>
      <c r="D129" s="30">
        <v>4028700.2</v>
      </c>
      <c r="E129" s="30">
        <v>4634.1000000000004</v>
      </c>
      <c r="F129" s="30">
        <v>4033334.3</v>
      </c>
      <c r="G129" s="31">
        <v>319378.7</v>
      </c>
      <c r="H129" s="30">
        <f t="shared" si="5"/>
        <v>4352713</v>
      </c>
      <c r="I129" s="32"/>
      <c r="J129" s="31">
        <v>324012.79999999999</v>
      </c>
      <c r="K129" s="30">
        <f t="shared" si="4"/>
        <v>4352713</v>
      </c>
      <c r="L129" s="6">
        <f>K129/B129*100</f>
        <v>108.04261384354189</v>
      </c>
    </row>
    <row r="130" spans="1:12" ht="93.75" x14ac:dyDescent="0.25">
      <c r="A130" s="13" t="s">
        <v>113</v>
      </c>
      <c r="B130" s="30">
        <v>4258762.9000000004</v>
      </c>
      <c r="C130" s="30">
        <v>-11986.9</v>
      </c>
      <c r="D130" s="30">
        <v>4246776</v>
      </c>
      <c r="E130" s="30">
        <v>1698896.7</v>
      </c>
      <c r="F130" s="30">
        <v>5945672.7000000002</v>
      </c>
      <c r="G130" s="31">
        <v>385185.2</v>
      </c>
      <c r="H130" s="30">
        <f t="shared" si="5"/>
        <v>6330857.9000000004</v>
      </c>
      <c r="I130" s="32">
        <v>5876.2</v>
      </c>
      <c r="J130" s="31">
        <v>2077971.2</v>
      </c>
      <c r="K130" s="30">
        <f t="shared" si="4"/>
        <v>6336734.1000000006</v>
      </c>
      <c r="L130" s="6">
        <f>K130/B130*100</f>
        <v>148.79283606044376</v>
      </c>
    </row>
    <row r="131" spans="1:12" ht="56.25" hidden="1" x14ac:dyDescent="0.25">
      <c r="A131" s="13" t="s">
        <v>114</v>
      </c>
      <c r="B131" s="30">
        <v>2337063.6</v>
      </c>
      <c r="C131" s="30">
        <v>8172.2</v>
      </c>
      <c r="D131" s="30">
        <v>2345235.7999999998</v>
      </c>
      <c r="E131" s="30">
        <v>73106.2</v>
      </c>
      <c r="F131" s="30">
        <v>2418342</v>
      </c>
      <c r="G131" s="31">
        <v>310748.09999999998</v>
      </c>
      <c r="H131" s="30">
        <f t="shared" si="5"/>
        <v>2729090.1</v>
      </c>
      <c r="I131" s="32"/>
      <c r="J131" s="31">
        <v>392026.5</v>
      </c>
      <c r="K131" s="30">
        <f t="shared" si="4"/>
        <v>2729090.1</v>
      </c>
      <c r="L131" s="6">
        <f>K131/B131*100</f>
        <v>116.77431885037275</v>
      </c>
    </row>
    <row r="132" spans="1:12" ht="56.25" hidden="1" x14ac:dyDescent="0.25">
      <c r="A132" s="13" t="s">
        <v>10</v>
      </c>
      <c r="B132" s="30">
        <v>521620.6</v>
      </c>
      <c r="C132" s="30">
        <v>3530</v>
      </c>
      <c r="D132" s="30">
        <v>525150.6</v>
      </c>
      <c r="E132" s="30">
        <v>18536.3</v>
      </c>
      <c r="F132" s="30">
        <v>543686.9</v>
      </c>
      <c r="G132" s="31">
        <v>8792.7999999999993</v>
      </c>
      <c r="H132" s="30">
        <f t="shared" si="5"/>
        <v>552479.70000000007</v>
      </c>
      <c r="I132" s="32"/>
      <c r="J132" s="31">
        <v>30859.1</v>
      </c>
      <c r="K132" s="30">
        <f t="shared" si="4"/>
        <v>552479.70000000007</v>
      </c>
      <c r="L132" s="6">
        <f>K132/B132*100</f>
        <v>105.91600485103542</v>
      </c>
    </row>
    <row r="133" spans="1:12" ht="93.75" hidden="1" x14ac:dyDescent="0.25">
      <c r="A133" s="13" t="s">
        <v>115</v>
      </c>
      <c r="B133" s="27">
        <v>748887.1</v>
      </c>
      <c r="C133" s="30">
        <v>262828.40000000002</v>
      </c>
      <c r="D133" s="27">
        <v>1011715.5</v>
      </c>
      <c r="E133" s="30">
        <v>35484.5</v>
      </c>
      <c r="F133" s="27">
        <v>1047200</v>
      </c>
      <c r="G133" s="31">
        <v>61304.2</v>
      </c>
      <c r="H133" s="27">
        <f t="shared" si="5"/>
        <v>1108504.2</v>
      </c>
      <c r="I133" s="29"/>
      <c r="J133" s="28">
        <v>359617.10000000003</v>
      </c>
      <c r="K133" s="27">
        <f t="shared" si="4"/>
        <v>1108504.2</v>
      </c>
      <c r="L133" s="26">
        <f>K133/B133*100</f>
        <v>148.02020224410327</v>
      </c>
    </row>
    <row r="134" spans="1:12" ht="75" hidden="1" x14ac:dyDescent="0.25">
      <c r="A134" s="13" t="s">
        <v>116</v>
      </c>
      <c r="B134" s="30">
        <v>172039.2</v>
      </c>
      <c r="C134" s="30">
        <v>172755.6</v>
      </c>
      <c r="D134" s="30">
        <v>344794.8</v>
      </c>
      <c r="E134" s="30">
        <v>31331.9</v>
      </c>
      <c r="F134" s="30">
        <v>376126.7</v>
      </c>
      <c r="G134" s="31">
        <v>-55978.5</v>
      </c>
      <c r="H134" s="30">
        <f t="shared" ref="H134:H165" si="6">F134+G134</f>
        <v>320148.2</v>
      </c>
      <c r="I134" s="32"/>
      <c r="J134" s="31">
        <v>148109</v>
      </c>
      <c r="K134" s="30">
        <f t="shared" si="4"/>
        <v>320148.2</v>
      </c>
      <c r="L134" s="6">
        <f>K134/B134*100</f>
        <v>186.09026314932876</v>
      </c>
    </row>
    <row r="135" spans="1:12" ht="93.75" hidden="1" x14ac:dyDescent="0.25">
      <c r="A135" s="13" t="s">
        <v>117</v>
      </c>
      <c r="B135" s="30">
        <v>514032.6</v>
      </c>
      <c r="C135" s="30">
        <v>75087.600000000006</v>
      </c>
      <c r="D135" s="30">
        <v>589120.19999999995</v>
      </c>
      <c r="E135" s="30">
        <v>1228.2</v>
      </c>
      <c r="F135" s="30">
        <v>590348.4</v>
      </c>
      <c r="G135" s="31">
        <v>113315.5</v>
      </c>
      <c r="H135" s="30">
        <f t="shared" si="6"/>
        <v>703663.9</v>
      </c>
      <c r="I135" s="32"/>
      <c r="J135" s="31">
        <v>189631.3</v>
      </c>
      <c r="K135" s="30">
        <f t="shared" ref="K135:K175" si="7">H135+I135</f>
        <v>703663.9</v>
      </c>
      <c r="L135" s="6">
        <f>K135/B135*100</f>
        <v>136.89090925361543</v>
      </c>
    </row>
    <row r="136" spans="1:12" ht="75" hidden="1" x14ac:dyDescent="0.25">
      <c r="A136" s="13" t="s">
        <v>118</v>
      </c>
      <c r="B136" s="30"/>
      <c r="C136" s="30">
        <v>2050</v>
      </c>
      <c r="D136" s="30">
        <v>2050</v>
      </c>
      <c r="E136" s="30">
        <v>500</v>
      </c>
      <c r="F136" s="30">
        <v>2550</v>
      </c>
      <c r="G136" s="31">
        <v>1736.6</v>
      </c>
      <c r="H136" s="30">
        <f t="shared" si="6"/>
        <v>4286.6000000000004</v>
      </c>
      <c r="I136" s="32"/>
      <c r="J136" s="31">
        <v>4286.6000000000004</v>
      </c>
      <c r="K136" s="30">
        <f t="shared" si="7"/>
        <v>4286.6000000000004</v>
      </c>
      <c r="L136" s="6"/>
    </row>
    <row r="137" spans="1:12" ht="56.25" hidden="1" x14ac:dyDescent="0.25">
      <c r="A137" s="13" t="s">
        <v>119</v>
      </c>
      <c r="B137" s="30">
        <v>36467.1</v>
      </c>
      <c r="C137" s="30">
        <v>9370</v>
      </c>
      <c r="D137" s="30">
        <v>45837.1</v>
      </c>
      <c r="E137" s="30">
        <v>1820</v>
      </c>
      <c r="F137" s="30">
        <v>47657.1</v>
      </c>
      <c r="G137" s="31">
        <v>1649.3</v>
      </c>
      <c r="H137" s="30">
        <f t="shared" si="6"/>
        <v>49306.400000000001</v>
      </c>
      <c r="I137" s="32"/>
      <c r="J137" s="31">
        <v>12839.3</v>
      </c>
      <c r="K137" s="30">
        <f t="shared" si="7"/>
        <v>49306.400000000001</v>
      </c>
      <c r="L137" s="6">
        <f>K137/B137*100</f>
        <v>135.20789972331227</v>
      </c>
    </row>
    <row r="138" spans="1:12" ht="56.25" hidden="1" x14ac:dyDescent="0.25">
      <c r="A138" s="13" t="s">
        <v>10</v>
      </c>
      <c r="B138" s="30">
        <v>26348.2</v>
      </c>
      <c r="C138" s="30">
        <v>3565</v>
      </c>
      <c r="D138" s="30">
        <v>29913.200000000001</v>
      </c>
      <c r="E138" s="30">
        <v>604.4</v>
      </c>
      <c r="F138" s="30">
        <v>30517.599999999999</v>
      </c>
      <c r="G138" s="31">
        <v>581.29999999999995</v>
      </c>
      <c r="H138" s="30">
        <f t="shared" si="6"/>
        <v>31098.899999999998</v>
      </c>
      <c r="I138" s="32"/>
      <c r="J138" s="31">
        <v>4750.7</v>
      </c>
      <c r="K138" s="30">
        <f t="shared" si="7"/>
        <v>31098.899999999998</v>
      </c>
      <c r="L138" s="6">
        <f>K138/B138*100</f>
        <v>118.03045369323139</v>
      </c>
    </row>
    <row r="139" spans="1:12" ht="112.5" hidden="1" x14ac:dyDescent="0.25">
      <c r="A139" s="13" t="s">
        <v>120</v>
      </c>
      <c r="B139" s="27">
        <v>909257.7</v>
      </c>
      <c r="C139" s="30">
        <v>4843.2</v>
      </c>
      <c r="D139" s="27">
        <v>914100.9</v>
      </c>
      <c r="E139" s="30">
        <v>8900</v>
      </c>
      <c r="F139" s="27">
        <v>923000.9</v>
      </c>
      <c r="G139" s="31">
        <v>619996.9</v>
      </c>
      <c r="H139" s="27">
        <f t="shared" si="6"/>
        <v>1542997.8</v>
      </c>
      <c r="I139" s="29"/>
      <c r="J139" s="28">
        <v>633740.1</v>
      </c>
      <c r="K139" s="27">
        <f t="shared" si="7"/>
        <v>1542997.8</v>
      </c>
      <c r="L139" s="26">
        <f>K139/B139*100</f>
        <v>169.69862339356601</v>
      </c>
    </row>
    <row r="140" spans="1:12" ht="75" hidden="1" x14ac:dyDescent="0.25">
      <c r="A140" s="13" t="s">
        <v>121</v>
      </c>
      <c r="B140" s="30"/>
      <c r="C140" s="30"/>
      <c r="D140" s="30"/>
      <c r="E140" s="30"/>
      <c r="F140" s="30"/>
      <c r="G140" s="31">
        <v>150</v>
      </c>
      <c r="H140" s="30">
        <f t="shared" si="6"/>
        <v>150</v>
      </c>
      <c r="I140" s="32"/>
      <c r="J140" s="31">
        <v>150</v>
      </c>
      <c r="K140" s="30">
        <f t="shared" si="7"/>
        <v>150</v>
      </c>
      <c r="L140" s="6"/>
    </row>
    <row r="141" spans="1:12" ht="93.75" hidden="1" x14ac:dyDescent="0.25">
      <c r="A141" s="13" t="s">
        <v>122</v>
      </c>
      <c r="B141" s="30">
        <v>620</v>
      </c>
      <c r="C141" s="30"/>
      <c r="D141" s="30">
        <v>620</v>
      </c>
      <c r="E141" s="30"/>
      <c r="F141" s="30">
        <v>620</v>
      </c>
      <c r="G141" s="31"/>
      <c r="H141" s="30">
        <f t="shared" si="6"/>
        <v>620</v>
      </c>
      <c r="I141" s="32"/>
      <c r="J141" s="31">
        <v>0</v>
      </c>
      <c r="K141" s="30">
        <f t="shared" si="7"/>
        <v>620</v>
      </c>
      <c r="L141" s="6">
        <f>K141/B141*100</f>
        <v>100</v>
      </c>
    </row>
    <row r="142" spans="1:12" ht="56.25" hidden="1" x14ac:dyDescent="0.25">
      <c r="A142" s="13" t="s">
        <v>123</v>
      </c>
      <c r="B142" s="30">
        <v>68.2</v>
      </c>
      <c r="C142" s="30">
        <v>30</v>
      </c>
      <c r="D142" s="30">
        <v>98.2</v>
      </c>
      <c r="E142" s="30"/>
      <c r="F142" s="30">
        <v>98.2</v>
      </c>
      <c r="G142" s="31">
        <v>144.4</v>
      </c>
      <c r="H142" s="30">
        <f t="shared" si="6"/>
        <v>242.60000000000002</v>
      </c>
      <c r="I142" s="32"/>
      <c r="J142" s="31">
        <v>174.4</v>
      </c>
      <c r="K142" s="30">
        <f t="shared" si="7"/>
        <v>242.60000000000002</v>
      </c>
      <c r="L142" s="6">
        <f>K142/B142*100</f>
        <v>355.71847507331381</v>
      </c>
    </row>
    <row r="143" spans="1:12" ht="56.25" hidden="1" x14ac:dyDescent="0.25">
      <c r="A143" s="13" t="s">
        <v>124</v>
      </c>
      <c r="B143" s="30">
        <v>262.3</v>
      </c>
      <c r="C143" s="30">
        <v>262.2</v>
      </c>
      <c r="D143" s="30">
        <v>524.5</v>
      </c>
      <c r="E143" s="30"/>
      <c r="F143" s="30">
        <v>524.5</v>
      </c>
      <c r="G143" s="31">
        <v>-524.5</v>
      </c>
      <c r="H143" s="30">
        <f t="shared" si="6"/>
        <v>0</v>
      </c>
      <c r="I143" s="32"/>
      <c r="J143" s="31">
        <v>-262.3</v>
      </c>
      <c r="K143" s="30">
        <f t="shared" si="7"/>
        <v>0</v>
      </c>
      <c r="L143" s="6">
        <f>K143/B143*100</f>
        <v>0</v>
      </c>
    </row>
    <row r="144" spans="1:12" ht="75" hidden="1" x14ac:dyDescent="0.25">
      <c r="A144" s="13" t="s">
        <v>125</v>
      </c>
      <c r="B144" s="30">
        <v>671791.6</v>
      </c>
      <c r="C144" s="30">
        <v>63122.8</v>
      </c>
      <c r="D144" s="30">
        <v>734914.4</v>
      </c>
      <c r="E144" s="30"/>
      <c r="F144" s="30">
        <v>734914.4</v>
      </c>
      <c r="G144" s="31">
        <v>556748.4</v>
      </c>
      <c r="H144" s="30">
        <f t="shared" si="6"/>
        <v>1291662.8</v>
      </c>
      <c r="I144" s="32"/>
      <c r="J144" s="31">
        <v>619871.20000000007</v>
      </c>
      <c r="K144" s="30">
        <f t="shared" si="7"/>
        <v>1291662.8</v>
      </c>
      <c r="L144" s="6">
        <f>K144/B144*100</f>
        <v>192.27135319941485</v>
      </c>
    </row>
    <row r="145" spans="1:12" ht="112.5" hidden="1" x14ac:dyDescent="0.25">
      <c r="A145" s="13" t="s">
        <v>126</v>
      </c>
      <c r="B145" s="30"/>
      <c r="C145" s="30"/>
      <c r="D145" s="30"/>
      <c r="E145" s="30"/>
      <c r="F145" s="30"/>
      <c r="G145" s="31">
        <v>60278.6</v>
      </c>
      <c r="H145" s="30">
        <f t="shared" si="6"/>
        <v>60278.6</v>
      </c>
      <c r="I145" s="32"/>
      <c r="J145" s="31">
        <v>60278.6</v>
      </c>
      <c r="K145" s="30">
        <f t="shared" si="7"/>
        <v>60278.6</v>
      </c>
      <c r="L145" s="6" t="e">
        <f>K145/B145*100</f>
        <v>#DIV/0!</v>
      </c>
    </row>
    <row r="146" spans="1:12" ht="56.25" hidden="1" x14ac:dyDescent="0.25">
      <c r="A146" s="13" t="s">
        <v>10</v>
      </c>
      <c r="B146" s="30">
        <v>236515.6</v>
      </c>
      <c r="C146" s="30">
        <v>-58571.8</v>
      </c>
      <c r="D146" s="30">
        <v>177943.8</v>
      </c>
      <c r="E146" s="30">
        <v>8900</v>
      </c>
      <c r="F146" s="30">
        <v>186843.8</v>
      </c>
      <c r="G146" s="31">
        <v>3200</v>
      </c>
      <c r="H146" s="30">
        <f t="shared" si="6"/>
        <v>190043.8</v>
      </c>
      <c r="I146" s="32"/>
      <c r="J146" s="31">
        <v>-46471.8</v>
      </c>
      <c r="K146" s="30">
        <f t="shared" si="7"/>
        <v>190043.8</v>
      </c>
      <c r="L146" s="6">
        <f>K146/B146*100</f>
        <v>80.351486329020148</v>
      </c>
    </row>
    <row r="147" spans="1:12" ht="112.5" hidden="1" x14ac:dyDescent="0.25">
      <c r="A147" s="13" t="s">
        <v>127</v>
      </c>
      <c r="B147" s="27">
        <v>1297749.3</v>
      </c>
      <c r="C147" s="30">
        <v>338131.20000000001</v>
      </c>
      <c r="D147" s="27">
        <v>1635880.5</v>
      </c>
      <c r="E147" s="30">
        <v>110903.7</v>
      </c>
      <c r="F147" s="27">
        <v>1746784.2</v>
      </c>
      <c r="G147" s="31">
        <v>196129.1</v>
      </c>
      <c r="H147" s="27">
        <f t="shared" si="6"/>
        <v>1942913.3</v>
      </c>
      <c r="I147" s="29"/>
      <c r="J147" s="28">
        <v>645164</v>
      </c>
      <c r="K147" s="27">
        <f t="shared" si="7"/>
        <v>1942913.3</v>
      </c>
      <c r="L147" s="26">
        <f>K147/B147*100</f>
        <v>149.71407035241705</v>
      </c>
    </row>
    <row r="148" spans="1:12" ht="75" hidden="1" x14ac:dyDescent="0.25">
      <c r="A148" s="13" t="s">
        <v>128</v>
      </c>
      <c r="B148" s="30">
        <v>1099634.6000000001</v>
      </c>
      <c r="C148" s="30">
        <v>278618.8</v>
      </c>
      <c r="D148" s="30">
        <v>1378253.4</v>
      </c>
      <c r="E148" s="30">
        <v>111675.4</v>
      </c>
      <c r="F148" s="30">
        <v>1489928.8</v>
      </c>
      <c r="G148" s="31">
        <v>130700.8</v>
      </c>
      <c r="H148" s="30">
        <f t="shared" si="6"/>
        <v>1620629.6</v>
      </c>
      <c r="I148" s="32"/>
      <c r="J148" s="31">
        <v>520994.99999999994</v>
      </c>
      <c r="K148" s="30">
        <f t="shared" si="7"/>
        <v>1620629.6</v>
      </c>
      <c r="L148" s="6">
        <f>K148/B148*100</f>
        <v>147.37892023404865</v>
      </c>
    </row>
    <row r="149" spans="1:12" ht="56.25" hidden="1" x14ac:dyDescent="0.25">
      <c r="A149" s="13" t="s">
        <v>129</v>
      </c>
      <c r="B149" s="30">
        <v>191614.7</v>
      </c>
      <c r="C149" s="30">
        <v>59512.4</v>
      </c>
      <c r="D149" s="30">
        <v>251127.1</v>
      </c>
      <c r="E149" s="30">
        <v>-771.7</v>
      </c>
      <c r="F149" s="30">
        <v>250355.4</v>
      </c>
      <c r="G149" s="31">
        <v>71928.3</v>
      </c>
      <c r="H149" s="30">
        <f t="shared" si="6"/>
        <v>322283.7</v>
      </c>
      <c r="I149" s="32"/>
      <c r="J149" s="31">
        <v>130669</v>
      </c>
      <c r="K149" s="30">
        <f t="shared" si="7"/>
        <v>322283.7</v>
      </c>
      <c r="L149" s="6">
        <f>K149/B149*100</f>
        <v>168.19361980056854</v>
      </c>
    </row>
    <row r="150" spans="1:12" ht="56.25" hidden="1" x14ac:dyDescent="0.25">
      <c r="A150" s="13" t="s">
        <v>153</v>
      </c>
      <c r="B150" s="30"/>
      <c r="C150" s="30"/>
      <c r="D150" s="30"/>
      <c r="E150" s="30"/>
      <c r="F150" s="30"/>
      <c r="G150" s="31">
        <v>-6500</v>
      </c>
      <c r="H150" s="30">
        <f t="shared" si="6"/>
        <v>-6500</v>
      </c>
      <c r="I150" s="32"/>
      <c r="J150" s="31">
        <v>-6500</v>
      </c>
      <c r="K150" s="30">
        <f t="shared" si="7"/>
        <v>-6500</v>
      </c>
      <c r="L150" s="6"/>
    </row>
    <row r="151" spans="1:12" ht="75" hidden="1" x14ac:dyDescent="0.25">
      <c r="A151" s="13" t="s">
        <v>130</v>
      </c>
      <c r="B151" s="27">
        <v>143191.5</v>
      </c>
      <c r="C151" s="30">
        <v>52065.8</v>
      </c>
      <c r="D151" s="27">
        <v>195257.3</v>
      </c>
      <c r="E151" s="30">
        <v>23408.2</v>
      </c>
      <c r="F151" s="27">
        <v>218665.5</v>
      </c>
      <c r="G151" s="31">
        <v>32863.5</v>
      </c>
      <c r="H151" s="27">
        <f t="shared" si="6"/>
        <v>251529</v>
      </c>
      <c r="I151" s="29"/>
      <c r="J151" s="28">
        <v>108337.5</v>
      </c>
      <c r="K151" s="27">
        <f t="shared" si="7"/>
        <v>251529</v>
      </c>
      <c r="L151" s="26">
        <f>K151/B151*100</f>
        <v>175.65916971328605</v>
      </c>
    </row>
    <row r="152" spans="1:12" ht="93.75" hidden="1" x14ac:dyDescent="0.25">
      <c r="A152" s="13" t="s">
        <v>131</v>
      </c>
      <c r="B152" s="30">
        <v>27188.3</v>
      </c>
      <c r="C152" s="30">
        <v>47240.800000000003</v>
      </c>
      <c r="D152" s="30">
        <v>74429.100000000006</v>
      </c>
      <c r="E152" s="30">
        <v>20263.2</v>
      </c>
      <c r="F152" s="30">
        <v>94692.3</v>
      </c>
      <c r="G152" s="31">
        <v>21297.599999999999</v>
      </c>
      <c r="H152" s="30">
        <f t="shared" si="6"/>
        <v>115989.9</v>
      </c>
      <c r="I152" s="32"/>
      <c r="J152" s="31">
        <v>88801.600000000006</v>
      </c>
      <c r="K152" s="30">
        <f t="shared" si="7"/>
        <v>115989.9</v>
      </c>
      <c r="L152" s="6">
        <f>K152/B152*100</f>
        <v>426.61696391462505</v>
      </c>
    </row>
    <row r="153" spans="1:12" ht="75" hidden="1" x14ac:dyDescent="0.25">
      <c r="A153" s="13" t="s">
        <v>132</v>
      </c>
      <c r="B153" s="30">
        <v>102125.7</v>
      </c>
      <c r="C153" s="30">
        <v>1200</v>
      </c>
      <c r="D153" s="30">
        <v>103325.7</v>
      </c>
      <c r="E153" s="30">
        <v>1700</v>
      </c>
      <c r="F153" s="30">
        <v>105025.7</v>
      </c>
      <c r="G153" s="31">
        <v>12798.6</v>
      </c>
      <c r="H153" s="30">
        <f t="shared" si="6"/>
        <v>117824.3</v>
      </c>
      <c r="I153" s="32"/>
      <c r="J153" s="31">
        <v>15698.6</v>
      </c>
      <c r="K153" s="30">
        <f t="shared" si="7"/>
        <v>117824.3</v>
      </c>
      <c r="L153" s="6">
        <f>K153/B153*100</f>
        <v>115.37184078052832</v>
      </c>
    </row>
    <row r="154" spans="1:12" ht="56.25" hidden="1" x14ac:dyDescent="0.25">
      <c r="A154" s="13" t="s">
        <v>133</v>
      </c>
      <c r="B154" s="30">
        <v>1450</v>
      </c>
      <c r="C154" s="30">
        <v>1250</v>
      </c>
      <c r="D154" s="30">
        <v>2700</v>
      </c>
      <c r="E154" s="30">
        <v>750</v>
      </c>
      <c r="F154" s="30">
        <v>3450</v>
      </c>
      <c r="G154" s="31">
        <v>750</v>
      </c>
      <c r="H154" s="30">
        <f t="shared" si="6"/>
        <v>4200</v>
      </c>
      <c r="I154" s="32"/>
      <c r="J154" s="31">
        <v>2750</v>
      </c>
      <c r="K154" s="30">
        <f t="shared" si="7"/>
        <v>4200</v>
      </c>
      <c r="L154" s="6">
        <f>K154/B154*100</f>
        <v>289.65517241379308</v>
      </c>
    </row>
    <row r="155" spans="1:12" ht="56.25" hidden="1" x14ac:dyDescent="0.25">
      <c r="A155" s="13" t="s">
        <v>10</v>
      </c>
      <c r="B155" s="30">
        <v>12427.5</v>
      </c>
      <c r="C155" s="30">
        <v>2375</v>
      </c>
      <c r="D155" s="30">
        <v>14802.5</v>
      </c>
      <c r="E155" s="30">
        <v>695</v>
      </c>
      <c r="F155" s="30">
        <v>15497.5</v>
      </c>
      <c r="G155" s="31">
        <v>-1982.7</v>
      </c>
      <c r="H155" s="30">
        <f t="shared" si="6"/>
        <v>13514.8</v>
      </c>
      <c r="I155" s="32"/>
      <c r="J155" s="31">
        <v>1087.3</v>
      </c>
      <c r="K155" s="30">
        <f t="shared" si="7"/>
        <v>13514.8</v>
      </c>
      <c r="L155" s="6">
        <f>K155/B155*100</f>
        <v>108.74914504123919</v>
      </c>
    </row>
    <row r="156" spans="1:12" ht="131.25" hidden="1" x14ac:dyDescent="0.25">
      <c r="A156" s="13" t="s">
        <v>134</v>
      </c>
      <c r="B156" s="27">
        <v>1023781.6</v>
      </c>
      <c r="C156" s="30">
        <v>345993.4</v>
      </c>
      <c r="D156" s="27">
        <v>1369775</v>
      </c>
      <c r="E156" s="30">
        <v>285984.2</v>
      </c>
      <c r="F156" s="27">
        <v>1655759.2</v>
      </c>
      <c r="G156" s="31">
        <v>549106.19999999995</v>
      </c>
      <c r="H156" s="27">
        <f t="shared" si="6"/>
        <v>2204865.4</v>
      </c>
      <c r="I156" s="29"/>
      <c r="J156" s="28">
        <v>1181083.8</v>
      </c>
      <c r="K156" s="27">
        <f t="shared" si="7"/>
        <v>2204865.4</v>
      </c>
      <c r="L156" s="26">
        <f>K156/B156*100</f>
        <v>215.36481999676491</v>
      </c>
    </row>
    <row r="157" spans="1:12" ht="93.75" hidden="1" x14ac:dyDescent="0.25">
      <c r="A157" s="13" t="s">
        <v>135</v>
      </c>
      <c r="B157" s="30">
        <v>60200</v>
      </c>
      <c r="C157" s="30">
        <v>13694.6</v>
      </c>
      <c r="D157" s="30">
        <v>73894.600000000006</v>
      </c>
      <c r="E157" s="30"/>
      <c r="F157" s="30">
        <v>73894.600000000006</v>
      </c>
      <c r="G157" s="31"/>
      <c r="H157" s="30">
        <f t="shared" si="6"/>
        <v>73894.600000000006</v>
      </c>
      <c r="I157" s="32"/>
      <c r="J157" s="31">
        <v>13694.6</v>
      </c>
      <c r="K157" s="30">
        <f t="shared" si="7"/>
        <v>73894.600000000006</v>
      </c>
      <c r="L157" s="6">
        <f>K157/B157*100</f>
        <v>122.74850498338871</v>
      </c>
    </row>
    <row r="158" spans="1:12" ht="56.25" hidden="1" x14ac:dyDescent="0.25">
      <c r="A158" s="13" t="s">
        <v>136</v>
      </c>
      <c r="B158" s="30">
        <v>69044.600000000006</v>
      </c>
      <c r="C158" s="30">
        <v>15500</v>
      </c>
      <c r="D158" s="30">
        <v>84544.6</v>
      </c>
      <c r="E158" s="30">
        <v>199275.4</v>
      </c>
      <c r="F158" s="30">
        <v>283820</v>
      </c>
      <c r="G158" s="31">
        <v>282766.3</v>
      </c>
      <c r="H158" s="30">
        <f t="shared" si="6"/>
        <v>566586.30000000005</v>
      </c>
      <c r="I158" s="32"/>
      <c r="J158" s="31">
        <v>497541.69999999995</v>
      </c>
      <c r="K158" s="30">
        <f t="shared" si="7"/>
        <v>566586.30000000005</v>
      </c>
      <c r="L158" s="6">
        <f>K158/B158*100</f>
        <v>820.60914249629957</v>
      </c>
    </row>
    <row r="159" spans="1:12" ht="93.75" hidden="1" x14ac:dyDescent="0.25">
      <c r="A159" s="13" t="s">
        <v>137</v>
      </c>
      <c r="B159" s="30">
        <v>668457.69999999995</v>
      </c>
      <c r="C159" s="30">
        <v>256798.8</v>
      </c>
      <c r="D159" s="30">
        <v>925256.5</v>
      </c>
      <c r="E159" s="30">
        <v>-176363.2</v>
      </c>
      <c r="F159" s="30">
        <v>748893.3</v>
      </c>
      <c r="G159" s="31">
        <v>149216.70000000001</v>
      </c>
      <c r="H159" s="30">
        <f t="shared" si="6"/>
        <v>898110</v>
      </c>
      <c r="I159" s="32"/>
      <c r="J159" s="31">
        <v>229652.3</v>
      </c>
      <c r="K159" s="30">
        <f t="shared" si="7"/>
        <v>898110</v>
      </c>
      <c r="L159" s="6">
        <f>K159/B159*100</f>
        <v>134.35554710492528</v>
      </c>
    </row>
    <row r="160" spans="1:12" ht="56.25" hidden="1" x14ac:dyDescent="0.25">
      <c r="A160" s="13" t="s">
        <v>10</v>
      </c>
      <c r="B160" s="30">
        <v>77255</v>
      </c>
      <c r="C160" s="30"/>
      <c r="D160" s="30">
        <v>77255</v>
      </c>
      <c r="E160" s="30">
        <v>3072</v>
      </c>
      <c r="F160" s="30">
        <v>80327</v>
      </c>
      <c r="G160" s="31">
        <v>3823.2</v>
      </c>
      <c r="H160" s="30">
        <f t="shared" si="6"/>
        <v>84150.2</v>
      </c>
      <c r="I160" s="32"/>
      <c r="J160" s="31">
        <v>6895.2</v>
      </c>
      <c r="K160" s="30">
        <f t="shared" si="7"/>
        <v>84150.2</v>
      </c>
      <c r="L160" s="6">
        <f>K160/B160*100</f>
        <v>108.92524755679243</v>
      </c>
    </row>
    <row r="161" spans="1:12" ht="37.5" hidden="1" x14ac:dyDescent="0.25">
      <c r="A161" s="13" t="s">
        <v>138</v>
      </c>
      <c r="B161" s="30">
        <v>148824.29999999999</v>
      </c>
      <c r="C161" s="30">
        <v>60000</v>
      </c>
      <c r="D161" s="30">
        <v>208824.3</v>
      </c>
      <c r="E161" s="30">
        <v>60000</v>
      </c>
      <c r="F161" s="30">
        <v>268824.3</v>
      </c>
      <c r="G161" s="31">
        <v>113300</v>
      </c>
      <c r="H161" s="30">
        <f t="shared" si="6"/>
        <v>382124.3</v>
      </c>
      <c r="I161" s="32"/>
      <c r="J161" s="31">
        <v>233300</v>
      </c>
      <c r="K161" s="30">
        <f t="shared" si="7"/>
        <v>382124.3</v>
      </c>
      <c r="L161" s="6">
        <f>K161/B161*100</f>
        <v>256.76203415705635</v>
      </c>
    </row>
    <row r="162" spans="1:12" ht="56.25" hidden="1" x14ac:dyDescent="0.25">
      <c r="A162" s="13" t="s">
        <v>139</v>
      </c>
      <c r="B162" s="30"/>
      <c r="C162" s="30"/>
      <c r="D162" s="30"/>
      <c r="E162" s="30">
        <v>200000</v>
      </c>
      <c r="F162" s="30">
        <v>200000</v>
      </c>
      <c r="G162" s="31"/>
      <c r="H162" s="30">
        <f t="shared" si="6"/>
        <v>200000</v>
      </c>
      <c r="I162" s="32"/>
      <c r="J162" s="31">
        <v>200000</v>
      </c>
      <c r="K162" s="30">
        <f t="shared" si="7"/>
        <v>200000</v>
      </c>
      <c r="L162" s="6" t="e">
        <f>K162/B162*100</f>
        <v>#DIV/0!</v>
      </c>
    </row>
    <row r="163" spans="1:12" ht="93.75" hidden="1" x14ac:dyDescent="0.25">
      <c r="A163" s="13" t="s">
        <v>140</v>
      </c>
      <c r="B163" s="27">
        <v>101550.7</v>
      </c>
      <c r="C163" s="30">
        <v>8615.9</v>
      </c>
      <c r="D163" s="27">
        <v>110166.6</v>
      </c>
      <c r="E163" s="30"/>
      <c r="F163" s="27">
        <v>110166.6</v>
      </c>
      <c r="G163" s="31">
        <v>29607.200000000001</v>
      </c>
      <c r="H163" s="27">
        <f t="shared" si="6"/>
        <v>139773.80000000002</v>
      </c>
      <c r="I163" s="29"/>
      <c r="J163" s="28">
        <v>38223.1</v>
      </c>
      <c r="K163" s="27">
        <f t="shared" si="7"/>
        <v>139773.80000000002</v>
      </c>
      <c r="L163" s="26">
        <f>K163/B163*100</f>
        <v>137.63942542985919</v>
      </c>
    </row>
    <row r="164" spans="1:12" ht="93.75" hidden="1" x14ac:dyDescent="0.25">
      <c r="A164" s="13" t="s">
        <v>141</v>
      </c>
      <c r="B164" s="30">
        <v>101550.7</v>
      </c>
      <c r="C164" s="30">
        <v>8615.9</v>
      </c>
      <c r="D164" s="30">
        <v>110166.6</v>
      </c>
      <c r="E164" s="30"/>
      <c r="F164" s="30">
        <v>110166.6</v>
      </c>
      <c r="G164" s="31">
        <v>29607.200000000001</v>
      </c>
      <c r="H164" s="30">
        <f t="shared" si="6"/>
        <v>139773.80000000002</v>
      </c>
      <c r="I164" s="32"/>
      <c r="J164" s="31">
        <v>38223.1</v>
      </c>
      <c r="K164" s="30">
        <f t="shared" si="7"/>
        <v>139773.80000000002</v>
      </c>
      <c r="L164" s="6">
        <f>K164/B164*100</f>
        <v>137.63942542985919</v>
      </c>
    </row>
    <row r="165" spans="1:12" ht="93.75" hidden="1" x14ac:dyDescent="0.25">
      <c r="A165" s="13" t="s">
        <v>142</v>
      </c>
      <c r="B165" s="27">
        <v>2548</v>
      </c>
      <c r="C165" s="30">
        <v>8440.7000000000007</v>
      </c>
      <c r="D165" s="27">
        <v>10988.7</v>
      </c>
      <c r="E165" s="30">
        <v>0</v>
      </c>
      <c r="F165" s="27">
        <v>10988.7</v>
      </c>
      <c r="G165" s="31">
        <v>598.79999999999995</v>
      </c>
      <c r="H165" s="27">
        <f t="shared" si="6"/>
        <v>11587.5</v>
      </c>
      <c r="I165" s="29"/>
      <c r="J165" s="28">
        <v>9039.5</v>
      </c>
      <c r="K165" s="27">
        <f t="shared" si="7"/>
        <v>11587.5</v>
      </c>
      <c r="L165" s="26">
        <f>K165/B165*100</f>
        <v>454.7684458398744</v>
      </c>
    </row>
    <row r="166" spans="1:12" ht="93.75" hidden="1" x14ac:dyDescent="0.25">
      <c r="A166" s="13" t="s">
        <v>143</v>
      </c>
      <c r="B166" s="30"/>
      <c r="C166" s="30"/>
      <c r="D166" s="30"/>
      <c r="E166" s="30">
        <v>495</v>
      </c>
      <c r="F166" s="30">
        <v>495</v>
      </c>
      <c r="G166" s="31"/>
      <c r="H166" s="30">
        <f t="shared" ref="H166:H174" si="8">F166+G166</f>
        <v>495</v>
      </c>
      <c r="I166" s="32"/>
      <c r="J166" s="31">
        <v>495</v>
      </c>
      <c r="K166" s="30">
        <f t="shared" si="7"/>
        <v>495</v>
      </c>
      <c r="L166" s="6"/>
    </row>
    <row r="167" spans="1:12" ht="93.75" hidden="1" x14ac:dyDescent="0.25">
      <c r="A167" s="13" t="s">
        <v>144</v>
      </c>
      <c r="B167" s="30">
        <v>2548</v>
      </c>
      <c r="C167" s="30">
        <v>4962.1000000000004</v>
      </c>
      <c r="D167" s="30">
        <v>7510.1</v>
      </c>
      <c r="E167" s="30">
        <v>-495</v>
      </c>
      <c r="F167" s="30">
        <v>7015.1</v>
      </c>
      <c r="G167" s="31">
        <v>-116.6</v>
      </c>
      <c r="H167" s="30">
        <f t="shared" si="8"/>
        <v>6898.5</v>
      </c>
      <c r="I167" s="32"/>
      <c r="J167" s="31">
        <v>4350.5</v>
      </c>
      <c r="K167" s="30">
        <f t="shared" si="7"/>
        <v>6898.5</v>
      </c>
      <c r="L167" s="6">
        <f>K167/B167*100</f>
        <v>270.74175824175825</v>
      </c>
    </row>
    <row r="168" spans="1:12" ht="56.25" hidden="1" x14ac:dyDescent="0.25">
      <c r="A168" s="13" t="s">
        <v>145</v>
      </c>
      <c r="B168" s="30"/>
      <c r="C168" s="30">
        <v>3103.6</v>
      </c>
      <c r="D168" s="30">
        <v>3103.6</v>
      </c>
      <c r="E168" s="30"/>
      <c r="F168" s="30">
        <v>3103.6</v>
      </c>
      <c r="G168" s="31">
        <v>643.9</v>
      </c>
      <c r="H168" s="30">
        <f t="shared" si="8"/>
        <v>3747.5</v>
      </c>
      <c r="I168" s="32"/>
      <c r="J168" s="31">
        <v>3747.5</v>
      </c>
      <c r="K168" s="30">
        <f t="shared" si="7"/>
        <v>3747.5</v>
      </c>
      <c r="L168" s="6"/>
    </row>
    <row r="169" spans="1:12" ht="93.75" hidden="1" x14ac:dyDescent="0.25">
      <c r="A169" s="13" t="s">
        <v>146</v>
      </c>
      <c r="B169" s="30"/>
      <c r="C169" s="30">
        <v>375</v>
      </c>
      <c r="D169" s="30">
        <v>375</v>
      </c>
      <c r="E169" s="30"/>
      <c r="F169" s="30">
        <v>375</v>
      </c>
      <c r="G169" s="31">
        <v>71.5</v>
      </c>
      <c r="H169" s="30">
        <f t="shared" si="8"/>
        <v>446.5</v>
      </c>
      <c r="I169" s="32"/>
      <c r="J169" s="31">
        <v>446.5</v>
      </c>
      <c r="K169" s="30">
        <f t="shared" si="7"/>
        <v>446.5</v>
      </c>
      <c r="L169" s="6"/>
    </row>
    <row r="170" spans="1:12" ht="56.25" hidden="1" x14ac:dyDescent="0.25">
      <c r="A170" s="13" t="s">
        <v>147</v>
      </c>
      <c r="B170" s="27">
        <v>54108.5</v>
      </c>
      <c r="C170" s="30">
        <v>10076</v>
      </c>
      <c r="D170" s="27">
        <v>64184.5</v>
      </c>
      <c r="E170" s="30"/>
      <c r="F170" s="27">
        <v>64184.5</v>
      </c>
      <c r="G170" s="31">
        <v>10519</v>
      </c>
      <c r="H170" s="27">
        <f t="shared" si="8"/>
        <v>74703.5</v>
      </c>
      <c r="I170" s="29"/>
      <c r="J170" s="28">
        <v>20595</v>
      </c>
      <c r="K170" s="27">
        <f t="shared" si="7"/>
        <v>74703.5</v>
      </c>
      <c r="L170" s="26">
        <f>K170/B170*100</f>
        <v>138.06241163587976</v>
      </c>
    </row>
    <row r="171" spans="1:12" ht="131.25" hidden="1" x14ac:dyDescent="0.25">
      <c r="A171" s="13" t="s">
        <v>148</v>
      </c>
      <c r="B171" s="30">
        <v>29159.9</v>
      </c>
      <c r="C171" s="30">
        <v>10000</v>
      </c>
      <c r="D171" s="30">
        <v>39159.9</v>
      </c>
      <c r="E171" s="30"/>
      <c r="F171" s="30">
        <v>39159.9</v>
      </c>
      <c r="G171" s="31">
        <v>10519</v>
      </c>
      <c r="H171" s="30">
        <f t="shared" si="8"/>
        <v>49678.9</v>
      </c>
      <c r="I171" s="32"/>
      <c r="J171" s="31">
        <v>20519</v>
      </c>
      <c r="K171" s="30">
        <f t="shared" si="7"/>
        <v>49678.9</v>
      </c>
      <c r="L171" s="6">
        <f>K171/B171*100</f>
        <v>170.36718232915752</v>
      </c>
    </row>
    <row r="172" spans="1:12" ht="75" hidden="1" x14ac:dyDescent="0.25">
      <c r="A172" s="13" t="s">
        <v>149</v>
      </c>
      <c r="B172" s="30">
        <v>24948.6</v>
      </c>
      <c r="C172" s="30"/>
      <c r="D172" s="30">
        <v>24948.6</v>
      </c>
      <c r="E172" s="30"/>
      <c r="F172" s="30">
        <v>24948.6</v>
      </c>
      <c r="G172" s="31"/>
      <c r="H172" s="30">
        <f t="shared" si="8"/>
        <v>24948.6</v>
      </c>
      <c r="I172" s="32"/>
      <c r="J172" s="31">
        <v>0</v>
      </c>
      <c r="K172" s="30">
        <f t="shared" si="7"/>
        <v>24948.6</v>
      </c>
      <c r="L172" s="6">
        <f>K172/B172*100</f>
        <v>100</v>
      </c>
    </row>
    <row r="173" spans="1:12" ht="37.5" x14ac:dyDescent="0.25">
      <c r="A173" s="16" t="s">
        <v>150</v>
      </c>
      <c r="B173" s="29">
        <v>1437821.2</v>
      </c>
      <c r="C173" s="29">
        <v>492956.6</v>
      </c>
      <c r="D173" s="29">
        <v>1930777.8</v>
      </c>
      <c r="E173" s="29">
        <v>4692841</v>
      </c>
      <c r="F173" s="29">
        <v>6623618.7999999998</v>
      </c>
      <c r="G173" s="29">
        <v>320607.2</v>
      </c>
      <c r="H173" s="29">
        <f t="shared" si="8"/>
        <v>6944226</v>
      </c>
      <c r="I173" s="29">
        <v>970276.5</v>
      </c>
      <c r="J173" s="29">
        <v>6476681.2999999998</v>
      </c>
      <c r="K173" s="29">
        <f t="shared" si="7"/>
        <v>7914502.5</v>
      </c>
      <c r="L173" s="18">
        <f>K173/B173*100</f>
        <v>550.45109224985697</v>
      </c>
    </row>
    <row r="174" spans="1:12" ht="37.5" x14ac:dyDescent="0.25">
      <c r="A174" s="16" t="s">
        <v>151</v>
      </c>
      <c r="B174" s="29">
        <v>76193799.799999997</v>
      </c>
      <c r="C174" s="29">
        <v>4736831.3</v>
      </c>
      <c r="D174" s="29">
        <v>80930631.099999994</v>
      </c>
      <c r="E174" s="29">
        <v>3917100.9</v>
      </c>
      <c r="F174" s="29">
        <v>84847732</v>
      </c>
      <c r="G174" s="29">
        <f>G7+G8+G9+G10+G11+G12+G13+G14+G18+G20+G22+G23+G24+G25+G26+G28+G29+G30+G31+G32+G33+G35+G36+G37+G39+G40+G41+G42+G43+G44+G45+G48+G49+G51+G52+G54+G55+G56+G57+G58+G59+G60+G64+G65+G67+G70+G73+G76+G78+G79+G80+G82+G83+G84+G86+G87+G89+G90+G93+G94+G95+G96+G98+G99+G100+G103+G104+G105+G106+G108+G109+G110+G111+G112+G113+G115+G116+G117+G118+G120+G121+G123+G124+G125+G126+G127+G129+G130+G131+G132+G134+G135+G136+G137+G138+G140+G142+G143+G144+G145+G146+G148+G149+G152+G153+G154+G155+G158+G159+G160+G161+G164+G167+G168+G169+G171+G62+G150</f>
        <v>9752702.7999999989</v>
      </c>
      <c r="H174" s="29">
        <f t="shared" si="8"/>
        <v>94600434.799999997</v>
      </c>
      <c r="I174" s="29">
        <v>-9776.5</v>
      </c>
      <c r="J174" s="29">
        <v>18396858.5</v>
      </c>
      <c r="K174" s="29">
        <f t="shared" si="7"/>
        <v>94590658.299999997</v>
      </c>
      <c r="L174" s="18">
        <f>K174/B174*100</f>
        <v>124.14482352670382</v>
      </c>
    </row>
    <row r="175" spans="1:12" ht="37.5" x14ac:dyDescent="0.25">
      <c r="A175" s="17" t="s">
        <v>152</v>
      </c>
      <c r="B175" s="34">
        <v>77631621</v>
      </c>
      <c r="C175" s="34">
        <v>5229787.9000000004</v>
      </c>
      <c r="D175" s="34">
        <v>82861408.900000006</v>
      </c>
      <c r="E175" s="34">
        <v>8609941.9000000004</v>
      </c>
      <c r="F175" s="34">
        <v>91471350.799999997</v>
      </c>
      <c r="G175" s="34">
        <f>G173+G174</f>
        <v>10073309.999999998</v>
      </c>
      <c r="H175" s="34">
        <f>F175+G175</f>
        <v>101544660.8</v>
      </c>
      <c r="I175" s="34">
        <f>I173+I174</f>
        <v>960500</v>
      </c>
      <c r="J175" s="34">
        <v>24873539.799999997</v>
      </c>
      <c r="K175" s="34">
        <f t="shared" si="7"/>
        <v>102505160.8</v>
      </c>
      <c r="L175" s="19">
        <f>K175/B175*100</f>
        <v>132.04047458960054</v>
      </c>
    </row>
    <row r="177" spans="7:10" x14ac:dyDescent="0.25">
      <c r="G177" s="9"/>
    </row>
    <row r="178" spans="7:10" x14ac:dyDescent="0.25">
      <c r="G178" s="9"/>
      <c r="I178" s="3"/>
      <c r="J178" s="9"/>
    </row>
    <row r="179" spans="7:10" x14ac:dyDescent="0.25">
      <c r="I179" s="3"/>
      <c r="J179" s="9"/>
    </row>
  </sheetData>
  <autoFilter ref="A4:L175">
    <filterColumn colId="8">
      <customFilters>
        <customFilter operator="notEqual" val=" "/>
      </customFilters>
    </filterColumn>
  </autoFilter>
  <mergeCells count="2">
    <mergeCell ref="A2:L2"/>
    <mergeCell ref="J1:L1"/>
  </mergeCells>
  <pageMargins left="0.23622047244094488" right="0.23622047244094488" top="0.74803149606299213" bottom="0.74803149606299213" header="0.31496062992125984" footer="0.31496062992125984"/>
  <pageSetup paperSize="9" scale="70" fitToHeight="0" orientation="landscape" verticalDpi="0" r:id="rId1"/>
  <ignoredErrors>
    <ignoredError sqref="H175:I1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Губайдуллина Гульназ Марсилевна</dc:creator>
  <cp:lastModifiedBy>Губайдуллина Гульназ Марсилевна</cp:lastModifiedBy>
  <cp:lastPrinted>2020-10-20T11:57:19Z</cp:lastPrinted>
  <dcterms:created xsi:type="dcterms:W3CDTF">2020-10-19T07:16:08Z</dcterms:created>
  <dcterms:modified xsi:type="dcterms:W3CDTF">2020-10-20T11:58:53Z</dcterms:modified>
</cp:coreProperties>
</file>